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</sheets>
  <definedNames>
    <definedName name="_xlnm._FilterDatabase" localSheetId="0" hidden="1">'Sheet1'!$A$2:$H$50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<sst xmlns="http://schemas.openxmlformats.org/spreadsheetml/2006/main" count="235" uniqueCount="184">
  <si>
    <t>Copeland Borough Council Contracts Register - to be Published quarter ended March 2021</t>
  </si>
  <si>
    <t>Contract Ref</t>
  </si>
  <si>
    <t>Department</t>
  </si>
  <si>
    <t>Title/Description of Agreement</t>
  </si>
  <si>
    <t>Start Date</t>
  </si>
  <si>
    <t>End Date</t>
  </si>
  <si>
    <t>Estimated Gross Contract Value (£ per annum)</t>
  </si>
  <si>
    <t>Period (Years)</t>
  </si>
  <si>
    <t>Current Supplier</t>
  </si>
  <si>
    <t>C876</t>
  </si>
  <si>
    <t>Growth &amp; Communities</t>
  </si>
  <si>
    <t>Preparation of a Sports and Physical Activity Strategy</t>
  </si>
  <si>
    <t>4 months + extn</t>
  </si>
  <si>
    <t xml:space="preserve">4global Consulting </t>
  </si>
  <si>
    <t xml:space="preserve">TBC </t>
  </si>
  <si>
    <t>Regeneration</t>
  </si>
  <si>
    <t>Future High Streets/Levelling up: RIBA 3 Professional Services (Phase 1)</t>
  </si>
  <si>
    <t>6 months</t>
  </si>
  <si>
    <t>WSP UK Ltd</t>
  </si>
  <si>
    <t>Nuclear Programme</t>
  </si>
  <si>
    <t>Nuclear Professional Services</t>
  </si>
  <si>
    <t>Horton Smith Consultants Ltd</t>
  </si>
  <si>
    <t>C861</t>
  </si>
  <si>
    <t>Property Services</t>
  </si>
  <si>
    <t>Cleaning Services for Council owned buildings - Temporary extension</t>
  </si>
  <si>
    <t>Britton Hillary Ltd</t>
  </si>
  <si>
    <t>C891</t>
  </si>
  <si>
    <t>Feasibility: Adrenalin experiences and Activities</t>
  </si>
  <si>
    <t>5 months + extn</t>
  </si>
  <si>
    <t>4global</t>
  </si>
  <si>
    <t>MS1218</t>
  </si>
  <si>
    <t>Electoral &amp; Democratic</t>
  </si>
  <si>
    <t>Democratic Management System: Annual Licence, Support &amp; Maint</t>
  </si>
  <si>
    <t>Civica UK Ltd</t>
  </si>
  <si>
    <t>C864</t>
  </si>
  <si>
    <t>Beacon</t>
  </si>
  <si>
    <t>Digital Pathway delivery at The Beacon</t>
  </si>
  <si>
    <t>Peel Interactive</t>
  </si>
  <si>
    <t>C900</t>
  </si>
  <si>
    <t>Open Spaces</t>
  </si>
  <si>
    <t>Design &amp; Installation of Play park at Jacktrees Road, Cleator Moor</t>
  </si>
  <si>
    <t>KOMPAN Scotland Ltd</t>
  </si>
  <si>
    <t>Waste &amp; Enforcement</t>
  </si>
  <si>
    <t xml:space="preserve">Waste Management Services Software </t>
  </si>
  <si>
    <t>5 + 2</t>
  </si>
  <si>
    <t>Webaspx</t>
  </si>
  <si>
    <t>C903</t>
  </si>
  <si>
    <t>Strategic Planning</t>
  </si>
  <si>
    <t>Economic Development Needs Assessment (EDNA)</t>
  </si>
  <si>
    <t>4 Months + extn</t>
  </si>
  <si>
    <t>DLP Planning</t>
  </si>
  <si>
    <t>C835</t>
  </si>
  <si>
    <t>Electronic Point Of Sale (EPOS) system - Technical Support</t>
  </si>
  <si>
    <t>Annual</t>
  </si>
  <si>
    <t>Haven Systems Ltd</t>
  </si>
  <si>
    <t>C892</t>
  </si>
  <si>
    <t>Supply of Household Wheeled Waste Bins</t>
  </si>
  <si>
    <t>Craemer UK Ltd</t>
  </si>
  <si>
    <t>PO</t>
  </si>
  <si>
    <t>Elections/Electoral Reg Software - Additional Module: Data Mining Licence &amp; Maintenance</t>
  </si>
  <si>
    <t>Idox Software Ltd</t>
  </si>
  <si>
    <t>Q013</t>
  </si>
  <si>
    <t>Energy Performance Certificate Surveys</t>
  </si>
  <si>
    <t>Cain Consulting Engineers</t>
  </si>
  <si>
    <t>C849</t>
  </si>
  <si>
    <t>Performance &amp; Risk</t>
  </si>
  <si>
    <t>Covalent / Pentana System Annual Support</t>
  </si>
  <si>
    <t>Ideagen Gael Ltd (Covalent Solutions Ltd)</t>
  </si>
  <si>
    <t>C853</t>
  </si>
  <si>
    <t>Revenues</t>
  </si>
  <si>
    <t>Cash Receipting and Income Management System</t>
  </si>
  <si>
    <t xml:space="preserve">Scanning Bureau 2020 - Annual </t>
  </si>
  <si>
    <t>MS763 / C772</t>
  </si>
  <si>
    <t>Environmental Health Housing Enforcement</t>
  </si>
  <si>
    <t>M3 Public Protection (Environmental Health, Enforcement &amp; Housing Database)</t>
  </si>
  <si>
    <t>5 + ongoing</t>
  </si>
  <si>
    <t>Northgate Public Services (UK) Ltd</t>
  </si>
  <si>
    <t>C851</t>
  </si>
  <si>
    <t>Electoral Printing Services</t>
  </si>
  <si>
    <t>3 + 1</t>
  </si>
  <si>
    <t>Adare SEC Ltd</t>
  </si>
  <si>
    <t>C880</t>
  </si>
  <si>
    <t>Architect Services for a Café facility at Silecroft Beach</t>
  </si>
  <si>
    <t>Konishi Gaffney Architects</t>
  </si>
  <si>
    <t>E</t>
  </si>
  <si>
    <t>Customer Services</t>
  </si>
  <si>
    <t>Franking Machine &amp; Folder/Inserter</t>
  </si>
  <si>
    <t>Neopost Finance Ltd</t>
  </si>
  <si>
    <t>C843</t>
  </si>
  <si>
    <t>Financial Services</t>
  </si>
  <si>
    <t>Reporting Accountant: Housing Benefit  Assurance Process</t>
  </si>
  <si>
    <t>3 + 2</t>
  </si>
  <si>
    <t>Grant Thornton UK LLP</t>
  </si>
  <si>
    <t>C406</t>
  </si>
  <si>
    <t>Cash collection services for Moresby Depot &amp; Beacon</t>
  </si>
  <si>
    <t>Loomis UK Ltd</t>
  </si>
  <si>
    <t>Financial Management System Support</t>
  </si>
  <si>
    <t>Totalmobile Ltd</t>
  </si>
  <si>
    <t>C874</t>
  </si>
  <si>
    <t>Art Curator to develop public art programme on Copeland Coast</t>
  </si>
  <si>
    <t>Aldo Rinaldi</t>
  </si>
  <si>
    <t xml:space="preserve">C838, MS1092, MS1100, MS1101 </t>
  </si>
  <si>
    <t>Management of Leisure Facilities</t>
  </si>
  <si>
    <t>10 + 5 + 1</t>
  </si>
  <si>
    <t xml:space="preserve">Greenwich Leisure Ltd (GLL) </t>
  </si>
  <si>
    <t>Banking Services</t>
  </si>
  <si>
    <t>NatWest</t>
  </si>
  <si>
    <t>C893</t>
  </si>
  <si>
    <t>Consultancy: Town Investment Plans and Business Cases</t>
  </si>
  <si>
    <t>20 months</t>
  </si>
  <si>
    <t>Hatch Associates Ltd</t>
  </si>
  <si>
    <t>N/A</t>
  </si>
  <si>
    <t>ICT</t>
  </si>
  <si>
    <t>Software Licences (Microsoft Pro) via an agent</t>
  </si>
  <si>
    <t>Phoenix Software Ltd</t>
  </si>
  <si>
    <t>C854</t>
  </si>
  <si>
    <t>Legal Services</t>
  </si>
  <si>
    <t>Legal library online service</t>
  </si>
  <si>
    <t>LexisNexis</t>
  </si>
  <si>
    <t>C872</t>
  </si>
  <si>
    <t>Coastal Challenge Event hosted in Copeland Borough</t>
  </si>
  <si>
    <t>Breaking Strain Events</t>
  </si>
  <si>
    <t>Liquid Fuels</t>
  </si>
  <si>
    <t>2 + 1</t>
  </si>
  <si>
    <t>Certas Energy UK Ltd &amp; Johnston Oils Ltd Via Cumbria County Council</t>
  </si>
  <si>
    <t>C771</t>
  </si>
  <si>
    <t>Fleet Provision and maintenance</t>
  </si>
  <si>
    <t>10 + 5</t>
  </si>
  <si>
    <t>Go Plant Fleet Services</t>
  </si>
  <si>
    <t>C905</t>
  </si>
  <si>
    <t>Strategic Housing</t>
  </si>
  <si>
    <t>Implementation of Choice Based Lettings System (Via GCloud 11)</t>
  </si>
  <si>
    <t>96000 (shared between consortium)</t>
  </si>
  <si>
    <t>2 + 2</t>
  </si>
  <si>
    <t>C850</t>
  </si>
  <si>
    <t>Procurement</t>
  </si>
  <si>
    <t>Travel and Accommodation booking service</t>
  </si>
  <si>
    <t>Gates Travel</t>
  </si>
  <si>
    <t>Utilities - Electricity</t>
  </si>
  <si>
    <t>Npower</t>
  </si>
  <si>
    <t>C858</t>
  </si>
  <si>
    <t>Legal Advisor in relation to Nuclear Power</t>
  </si>
  <si>
    <t>4 + 2</t>
  </si>
  <si>
    <t>Womble Bond Dickinson (UK) LLP</t>
  </si>
  <si>
    <t>C824</t>
  </si>
  <si>
    <t>Procurement Software</t>
  </si>
  <si>
    <t>4 + 4</t>
  </si>
  <si>
    <t>Proactis - Due North Ltd</t>
  </si>
  <si>
    <t>C901</t>
  </si>
  <si>
    <t>Asset Valuations of Council Owned Property 2020/21 to 2022/23</t>
  </si>
  <si>
    <t>Edwin Thompson LLP</t>
  </si>
  <si>
    <t>C908</t>
  </si>
  <si>
    <t>GIS</t>
  </si>
  <si>
    <t>Geographic Information Systems (GIS) Software license</t>
  </si>
  <si>
    <t>Environmental Systems Research Institute Inc. (ESRI)</t>
  </si>
  <si>
    <t>C863</t>
  </si>
  <si>
    <t>Stray Dog Kennelling</t>
  </si>
  <si>
    <t>Whinmill Farm Canine Centre</t>
  </si>
  <si>
    <t>C865</t>
  </si>
  <si>
    <t>Insurance Service Provision</t>
  </si>
  <si>
    <t>Zurich Insurance Plc</t>
  </si>
  <si>
    <t>C855</t>
  </si>
  <si>
    <t>Public Buildings M&amp;E</t>
  </si>
  <si>
    <t>3+2</t>
  </si>
  <si>
    <t>Shaun Bell Electrical Ltd</t>
  </si>
  <si>
    <t>C834</t>
  </si>
  <si>
    <t>Utilities - Gas</t>
  </si>
  <si>
    <t>Corona Energy Ltd</t>
  </si>
  <si>
    <t>C885</t>
  </si>
  <si>
    <t>Buildings Maintenance of Council owned buidings</t>
  </si>
  <si>
    <t>Stobbarts Ltd</t>
  </si>
  <si>
    <t>C860</t>
  </si>
  <si>
    <t>Bereavement Services</t>
  </si>
  <si>
    <t>Service, repair and Maintenance contract for the Cremators, plant and ancillary equipment</t>
  </si>
  <si>
    <t>Facultatieve Technologies Ltd</t>
  </si>
  <si>
    <t xml:space="preserve">Building Control System Support </t>
  </si>
  <si>
    <t>1 + ongoing</t>
  </si>
  <si>
    <t>Barnbrook Software Ltd</t>
  </si>
  <si>
    <t>C883</t>
  </si>
  <si>
    <t>Building Cleaning 2021</t>
  </si>
  <si>
    <t>14 Months + extn</t>
  </si>
  <si>
    <t>-</t>
  </si>
  <si>
    <t>17 Months + 24 Months (extn)</t>
  </si>
  <si>
    <t>16 months + 12 months (extn)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</si>
</sst>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42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 vertical="top"/>
    </xf>
    <xf numFmtId="164" fontId="4" fillId="0" borderId="10" xfId="42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horizontal="center" vertical="top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14" fontId="4" fillId="34" borderId="10" xfId="0" applyNumberFormat="1" applyFont="1" applyFill="1" applyBorder="1" applyAlignment="1">
      <alignment horizontal="center" vertical="top"/>
    </xf>
    <xf numFmtId="14" fontId="4" fillId="34" borderId="10" xfId="0" applyNumberFormat="1" applyFont="1" applyFill="1" applyBorder="1" applyAlignment="1">
      <alignment horizontal="center" vertical="top" wrapText="1"/>
    </xf>
    <xf numFmtId="164" fontId="4" fillId="34" borderId="10" xfId="42" applyNumberFormat="1" applyFont="1" applyFill="1" applyBorder="1" applyAlignment="1">
      <alignment horizontal="right" vertical="top" wrapText="1"/>
    </xf>
    <xf numFmtId="1" fontId="4" fillId="34" borderId="10" xfId="0" applyNumberFormat="1" applyFont="1" applyFill="1" applyBorder="1" applyAlignment="1">
      <alignment horizontal="center" vertical="top"/>
    </xf>
    <xf numFmtId="1" fontId="4" fillId="34" borderId="10" xfId="0" applyNumberFormat="1" applyFont="1" applyFill="1" applyBorder="1" applyAlignment="1">
      <alignment horizontal="center" vertical="top" wrapText="1"/>
    </xf>
    <xf numFmtId="165" fontId="4" fillId="34" borderId="10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14" fontId="4" fillId="34" borderId="11" xfId="0" applyNumberFormat="1" applyFont="1" applyFill="1" applyBorder="1" applyAlignment="1">
      <alignment horizontal="center" vertical="top"/>
    </xf>
    <xf numFmtId="14" fontId="4" fillId="34" borderId="11" xfId="0" applyNumberFormat="1" applyFont="1" applyFill="1" applyBorder="1" applyAlignment="1">
      <alignment horizontal="center" vertical="top" wrapText="1"/>
    </xf>
    <xf numFmtId="164" fontId="4" fillId="34" borderId="11" xfId="42" applyNumberFormat="1" applyFont="1" applyFill="1" applyBorder="1" applyAlignment="1">
      <alignment horizontal="right" vertical="top" wrapText="1"/>
    </xf>
    <xf numFmtId="1" fontId="4" fillId="34" borderId="11" xfId="0" applyNumberFormat="1" applyFont="1" applyFill="1" applyBorder="1" applyAlignment="1">
      <alignment horizontal="center" vertical="top"/>
    </xf>
    <xf numFmtId="0" fontId="0" fillId="34" borderId="11" xfId="0" applyFont="1" applyFill="1" applyBorder="1" applyAlignment="1">
      <alignment vertical="top" wrapText="1"/>
    </xf>
    <xf numFmtId="1" fontId="4" fillId="34" borderId="11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tabSelected="1" zoomScalePageLayoutView="0" workbookViewId="0" topLeftCell="A1">
      <selection activeCell="C7" sqref="C7"/>
    </sheetView>
  </sheetViews>
  <sheetFormatPr defaultColWidth="9.140625" defaultRowHeight="15"/>
  <cols>
    <col min="2" max="2" width="16.00390625" style="0" customWidth="1"/>
    <col min="3" max="3" width="42.421875" style="0" customWidth="1"/>
    <col min="4" max="5" width="14.140625" style="0" customWidth="1"/>
    <col min="6" max="6" width="15.8515625" style="0" customWidth="1"/>
    <col min="7" max="7" width="16.00390625" style="0" customWidth="1"/>
    <col min="8" max="8" width="25.7109375" style="0" customWidth="1"/>
  </cols>
  <sheetData>
    <row r="1" spans="1:8" ht="20.25">
      <c r="A1" s="34" t="s">
        <v>0</v>
      </c>
      <c r="B1" s="34"/>
      <c r="C1" s="34"/>
      <c r="D1" s="34"/>
      <c r="E1" s="34"/>
      <c r="F1" s="34"/>
      <c r="G1" s="34"/>
      <c r="H1" s="35"/>
    </row>
    <row r="2" spans="1:8" ht="47.25">
      <c r="A2" s="13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3" t="s">
        <v>6</v>
      </c>
      <c r="G2" s="4" t="s">
        <v>7</v>
      </c>
      <c r="H2" s="2" t="s">
        <v>8</v>
      </c>
    </row>
    <row r="3" spans="1:8" ht="27.75" customHeight="1">
      <c r="A3" s="14" t="s">
        <v>14</v>
      </c>
      <c r="B3" s="15" t="s">
        <v>15</v>
      </c>
      <c r="C3" s="16" t="s">
        <v>16</v>
      </c>
      <c r="D3" s="17">
        <v>44105</v>
      </c>
      <c r="E3" s="18">
        <v>44287</v>
      </c>
      <c r="F3" s="19">
        <v>59071</v>
      </c>
      <c r="G3" s="20" t="s">
        <v>17</v>
      </c>
      <c r="H3" s="32" t="s">
        <v>18</v>
      </c>
    </row>
    <row r="4" spans="1:8" ht="27.75" customHeight="1">
      <c r="A4" s="14" t="s">
        <v>14</v>
      </c>
      <c r="B4" s="15" t="s">
        <v>19</v>
      </c>
      <c r="C4" s="16" t="s">
        <v>20</v>
      </c>
      <c r="D4" s="17">
        <v>44117</v>
      </c>
      <c r="E4" s="17">
        <v>44306</v>
      </c>
      <c r="F4" s="19">
        <v>50312.5</v>
      </c>
      <c r="G4" s="20" t="s">
        <v>17</v>
      </c>
      <c r="H4" s="32" t="s">
        <v>21</v>
      </c>
    </row>
    <row r="5" spans="1:8" ht="27.75" customHeight="1">
      <c r="A5" s="14" t="s">
        <v>22</v>
      </c>
      <c r="B5" s="15" t="s">
        <v>23</v>
      </c>
      <c r="C5" s="16" t="s">
        <v>24</v>
      </c>
      <c r="D5" s="18">
        <v>43951</v>
      </c>
      <c r="E5" s="18">
        <v>44315</v>
      </c>
      <c r="F5" s="19">
        <v>42696.19</v>
      </c>
      <c r="G5" s="21">
        <v>1</v>
      </c>
      <c r="H5" s="32" t="s">
        <v>25</v>
      </c>
    </row>
    <row r="6" spans="1:8" ht="27.75" customHeight="1">
      <c r="A6" s="14" t="s">
        <v>9</v>
      </c>
      <c r="B6" s="15" t="s">
        <v>10</v>
      </c>
      <c r="C6" s="16" t="s">
        <v>11</v>
      </c>
      <c r="D6" s="17">
        <v>43756</v>
      </c>
      <c r="E6" s="18">
        <v>44316</v>
      </c>
      <c r="F6" s="19">
        <f>34178-5750</f>
        <v>28428</v>
      </c>
      <c r="G6" s="20" t="s">
        <v>12</v>
      </c>
      <c r="H6" s="32" t="s">
        <v>13</v>
      </c>
    </row>
    <row r="7" spans="1:8" ht="27.75" customHeight="1">
      <c r="A7" s="14" t="s">
        <v>26</v>
      </c>
      <c r="B7" s="15" t="s">
        <v>15</v>
      </c>
      <c r="C7" s="16" t="s">
        <v>27</v>
      </c>
      <c r="D7" s="17">
        <v>44074</v>
      </c>
      <c r="E7" s="18">
        <v>44316</v>
      </c>
      <c r="F7" s="19">
        <v>24990</v>
      </c>
      <c r="G7" s="21" t="s">
        <v>28</v>
      </c>
      <c r="H7" s="32" t="s">
        <v>29</v>
      </c>
    </row>
    <row r="8" spans="1:8" ht="27.75" customHeight="1">
      <c r="A8" s="14" t="s">
        <v>30</v>
      </c>
      <c r="B8" s="15" t="s">
        <v>31</v>
      </c>
      <c r="C8" s="16" t="s">
        <v>32</v>
      </c>
      <c r="D8" s="17">
        <v>43952</v>
      </c>
      <c r="E8" s="17">
        <v>44316</v>
      </c>
      <c r="F8" s="19">
        <v>16250</v>
      </c>
      <c r="G8" s="21">
        <v>1</v>
      </c>
      <c r="H8" s="32" t="s">
        <v>33</v>
      </c>
    </row>
    <row r="9" spans="1:8" ht="27.75" customHeight="1">
      <c r="A9" s="14" t="s">
        <v>34</v>
      </c>
      <c r="B9" s="15" t="s">
        <v>35</v>
      </c>
      <c r="C9" s="16" t="s">
        <v>36</v>
      </c>
      <c r="D9" s="17">
        <v>43769</v>
      </c>
      <c r="E9" s="17">
        <v>44316</v>
      </c>
      <c r="F9" s="19">
        <v>328295</v>
      </c>
      <c r="G9" s="22">
        <v>1.5</v>
      </c>
      <c r="H9" s="32" t="s">
        <v>37</v>
      </c>
    </row>
    <row r="10" spans="1:8" ht="27.75" customHeight="1">
      <c r="A10" s="14" t="s">
        <v>38</v>
      </c>
      <c r="B10" s="15" t="s">
        <v>39</v>
      </c>
      <c r="C10" s="16" t="s">
        <v>40</v>
      </c>
      <c r="D10" s="17">
        <v>44227</v>
      </c>
      <c r="E10" s="18">
        <v>44347</v>
      </c>
      <c r="F10" s="19">
        <v>100419</v>
      </c>
      <c r="G10" s="20" t="s">
        <v>12</v>
      </c>
      <c r="H10" s="32" t="s">
        <v>41</v>
      </c>
    </row>
    <row r="11" spans="1:8" ht="27.75" customHeight="1">
      <c r="A11" s="14" t="s">
        <v>14</v>
      </c>
      <c r="B11" s="15" t="s">
        <v>42</v>
      </c>
      <c r="C11" s="16" t="s">
        <v>43</v>
      </c>
      <c r="D11" s="17">
        <v>42534</v>
      </c>
      <c r="E11" s="17">
        <v>44347</v>
      </c>
      <c r="F11" s="19">
        <v>73000</v>
      </c>
      <c r="G11" s="20" t="s">
        <v>44</v>
      </c>
      <c r="H11" s="32" t="s">
        <v>45</v>
      </c>
    </row>
    <row r="12" spans="1:8" ht="27.75" customHeight="1">
      <c r="A12" s="23" t="s">
        <v>46</v>
      </c>
      <c r="B12" s="24" t="s">
        <v>47</v>
      </c>
      <c r="C12" s="25" t="s">
        <v>48</v>
      </c>
      <c r="D12" s="26">
        <v>44182</v>
      </c>
      <c r="E12" s="27">
        <v>44377</v>
      </c>
      <c r="F12" s="28">
        <v>19485</v>
      </c>
      <c r="G12" s="29" t="s">
        <v>49</v>
      </c>
      <c r="H12" s="33" t="s">
        <v>50</v>
      </c>
    </row>
    <row r="13" spans="1:8" ht="27.75" customHeight="1">
      <c r="A13" s="23" t="s">
        <v>51</v>
      </c>
      <c r="B13" s="24" t="s">
        <v>35</v>
      </c>
      <c r="C13" s="25" t="s">
        <v>52</v>
      </c>
      <c r="D13" s="27">
        <v>44013</v>
      </c>
      <c r="E13" s="26">
        <v>44377</v>
      </c>
      <c r="F13" s="28">
        <v>4000</v>
      </c>
      <c r="G13" s="29" t="s">
        <v>53</v>
      </c>
      <c r="H13" s="33" t="s">
        <v>54</v>
      </c>
    </row>
    <row r="14" spans="1:8" ht="27.75" customHeight="1">
      <c r="A14" s="23" t="s">
        <v>55</v>
      </c>
      <c r="B14" s="24" t="s">
        <v>42</v>
      </c>
      <c r="C14" s="25" t="s">
        <v>56</v>
      </c>
      <c r="D14" s="26">
        <v>44025</v>
      </c>
      <c r="E14" s="27">
        <v>44389</v>
      </c>
      <c r="F14" s="28">
        <v>51168</v>
      </c>
      <c r="G14" s="29">
        <v>1</v>
      </c>
      <c r="H14" s="33" t="s">
        <v>57</v>
      </c>
    </row>
    <row r="15" spans="1:8" ht="27.75" customHeight="1">
      <c r="A15" s="23" t="s">
        <v>58</v>
      </c>
      <c r="B15" s="24" t="s">
        <v>31</v>
      </c>
      <c r="C15" s="30" t="s">
        <v>59</v>
      </c>
      <c r="D15" s="26">
        <v>44043</v>
      </c>
      <c r="E15" s="27">
        <v>44407</v>
      </c>
      <c r="F15" s="28">
        <v>2856</v>
      </c>
      <c r="G15" s="29" t="s">
        <v>53</v>
      </c>
      <c r="H15" s="33" t="s">
        <v>60</v>
      </c>
    </row>
    <row r="16" spans="1:8" ht="27.75" customHeight="1">
      <c r="A16" s="14" t="s">
        <v>61</v>
      </c>
      <c r="B16" s="15" t="s">
        <v>23</v>
      </c>
      <c r="C16" s="16" t="s">
        <v>62</v>
      </c>
      <c r="D16" s="17">
        <v>44227</v>
      </c>
      <c r="E16" s="27">
        <v>44408</v>
      </c>
      <c r="F16" s="19">
        <v>5370</v>
      </c>
      <c r="G16" s="20" t="s">
        <v>17</v>
      </c>
      <c r="H16" s="32" t="s">
        <v>63</v>
      </c>
    </row>
    <row r="17" spans="1:8" ht="27.75" customHeight="1">
      <c r="A17" s="14" t="s">
        <v>64</v>
      </c>
      <c r="B17" s="15" t="s">
        <v>65</v>
      </c>
      <c r="C17" s="16" t="s">
        <v>66</v>
      </c>
      <c r="D17" s="17">
        <v>44061</v>
      </c>
      <c r="E17" s="17">
        <v>44425</v>
      </c>
      <c r="F17" s="19">
        <v>12805</v>
      </c>
      <c r="G17" s="21">
        <v>1</v>
      </c>
      <c r="H17" s="32" t="s">
        <v>67</v>
      </c>
    </row>
    <row r="18" spans="1:8" ht="27.75" customHeight="1">
      <c r="A18" s="14" t="s">
        <v>68</v>
      </c>
      <c r="B18" s="15" t="s">
        <v>69</v>
      </c>
      <c r="C18" s="16" t="s">
        <v>70</v>
      </c>
      <c r="D18" s="17">
        <v>43343</v>
      </c>
      <c r="E18" s="26">
        <v>44439</v>
      </c>
      <c r="F18" s="19">
        <v>220000</v>
      </c>
      <c r="G18" s="21">
        <v>3</v>
      </c>
      <c r="H18" s="32" t="s">
        <v>33</v>
      </c>
    </row>
    <row r="19" spans="1:8" ht="27.75" customHeight="1">
      <c r="A19" s="14" t="s">
        <v>58</v>
      </c>
      <c r="B19" s="15" t="s">
        <v>31</v>
      </c>
      <c r="C19" s="16" t="s">
        <v>71</v>
      </c>
      <c r="D19" s="17">
        <v>44099</v>
      </c>
      <c r="E19" s="18">
        <v>44463</v>
      </c>
      <c r="F19" s="19">
        <v>1000</v>
      </c>
      <c r="G19" s="20">
        <v>1</v>
      </c>
      <c r="H19" s="32" t="s">
        <v>60</v>
      </c>
    </row>
    <row r="20" spans="1:8" ht="27.75" customHeight="1">
      <c r="A20" s="24" t="s">
        <v>72</v>
      </c>
      <c r="B20" s="24" t="s">
        <v>73</v>
      </c>
      <c r="C20" s="25" t="s">
        <v>74</v>
      </c>
      <c r="D20" s="26">
        <v>41183</v>
      </c>
      <c r="E20" s="26">
        <v>44469</v>
      </c>
      <c r="F20" s="28">
        <v>15000</v>
      </c>
      <c r="G20" s="31" t="s">
        <v>75</v>
      </c>
      <c r="H20" s="33" t="s">
        <v>76</v>
      </c>
    </row>
    <row r="21" spans="1:8" ht="27.75" customHeight="1">
      <c r="A21" s="14" t="s">
        <v>77</v>
      </c>
      <c r="B21" s="15" t="s">
        <v>31</v>
      </c>
      <c r="C21" s="16" t="s">
        <v>78</v>
      </c>
      <c r="D21" s="17">
        <v>43434</v>
      </c>
      <c r="E21" s="17">
        <v>44529</v>
      </c>
      <c r="F21" s="19">
        <f>80000/3</f>
        <v>26666.666666666668</v>
      </c>
      <c r="G21" s="21" t="s">
        <v>79</v>
      </c>
      <c r="H21" s="32" t="s">
        <v>80</v>
      </c>
    </row>
    <row r="22" spans="1:8" ht="27.75" customHeight="1">
      <c r="A22" s="14" t="s">
        <v>81</v>
      </c>
      <c r="B22" s="15" t="s">
        <v>15</v>
      </c>
      <c r="C22" s="16" t="s">
        <v>82</v>
      </c>
      <c r="D22" s="17">
        <v>43836</v>
      </c>
      <c r="E22" s="18">
        <v>44561</v>
      </c>
      <c r="F22" s="19">
        <v>38000</v>
      </c>
      <c r="G22" s="20" t="s">
        <v>180</v>
      </c>
      <c r="H22" s="32" t="s">
        <v>83</v>
      </c>
    </row>
    <row r="23" spans="1:8" ht="27.75" customHeight="1">
      <c r="A23" s="14" t="s">
        <v>84</v>
      </c>
      <c r="B23" s="15" t="s">
        <v>85</v>
      </c>
      <c r="C23" s="16" t="s">
        <v>86</v>
      </c>
      <c r="D23" s="17">
        <v>43481</v>
      </c>
      <c r="E23" s="26">
        <f>D23+1095</f>
        <v>44576</v>
      </c>
      <c r="F23" s="19">
        <v>4200</v>
      </c>
      <c r="G23" s="21">
        <v>3</v>
      </c>
      <c r="H23" s="32" t="s">
        <v>87</v>
      </c>
    </row>
    <row r="24" spans="1:8" ht="27.75" customHeight="1">
      <c r="A24" s="14" t="s">
        <v>88</v>
      </c>
      <c r="B24" s="15" t="s">
        <v>89</v>
      </c>
      <c r="C24" s="16" t="s">
        <v>90</v>
      </c>
      <c r="D24" s="17">
        <v>43160</v>
      </c>
      <c r="E24" s="26">
        <v>44620</v>
      </c>
      <c r="F24" s="19">
        <v>15000</v>
      </c>
      <c r="G24" s="20" t="s">
        <v>91</v>
      </c>
      <c r="H24" s="32" t="s">
        <v>92</v>
      </c>
    </row>
    <row r="25" spans="1:8" ht="27.75" customHeight="1">
      <c r="A25" s="14" t="s">
        <v>93</v>
      </c>
      <c r="B25" s="15" t="s">
        <v>69</v>
      </c>
      <c r="C25" s="16" t="s">
        <v>94</v>
      </c>
      <c r="D25" s="17">
        <v>43525</v>
      </c>
      <c r="E25" s="17">
        <v>44620</v>
      </c>
      <c r="F25" s="19">
        <f>X25/3</f>
        <v>0</v>
      </c>
      <c r="G25" s="20">
        <v>3</v>
      </c>
      <c r="H25" s="32" t="s">
        <v>95</v>
      </c>
    </row>
    <row r="26" spans="1:8" ht="27.75" customHeight="1">
      <c r="A26" s="14" t="s">
        <v>84</v>
      </c>
      <c r="B26" s="15" t="s">
        <v>89</v>
      </c>
      <c r="C26" s="16" t="s">
        <v>96</v>
      </c>
      <c r="D26" s="18">
        <v>44287</v>
      </c>
      <c r="E26" s="18">
        <v>44651</v>
      </c>
      <c r="F26" s="19">
        <v>47000</v>
      </c>
      <c r="G26" s="21" t="s">
        <v>53</v>
      </c>
      <c r="H26" s="32" t="s">
        <v>97</v>
      </c>
    </row>
    <row r="27" spans="1:8" ht="27.75" customHeight="1">
      <c r="A27" s="14" t="s">
        <v>98</v>
      </c>
      <c r="B27" s="15" t="s">
        <v>15</v>
      </c>
      <c r="C27" s="16" t="s">
        <v>99</v>
      </c>
      <c r="D27" s="17">
        <v>43770</v>
      </c>
      <c r="E27" s="18">
        <v>44651</v>
      </c>
      <c r="F27" s="19">
        <v>30000</v>
      </c>
      <c r="G27" s="21" t="s">
        <v>183</v>
      </c>
      <c r="H27" s="32" t="s">
        <v>100</v>
      </c>
    </row>
    <row r="28" spans="1:8" ht="27.75" customHeight="1">
      <c r="A28" s="15" t="s">
        <v>101</v>
      </c>
      <c r="B28" s="15" t="s">
        <v>89</v>
      </c>
      <c r="C28" s="16" t="s">
        <v>102</v>
      </c>
      <c r="D28" s="17">
        <v>38930</v>
      </c>
      <c r="E28" s="17">
        <v>44651</v>
      </c>
      <c r="F28" s="19">
        <v>300000</v>
      </c>
      <c r="G28" s="20" t="s">
        <v>103</v>
      </c>
      <c r="H28" s="32" t="s">
        <v>104</v>
      </c>
    </row>
    <row r="29" spans="1:8" ht="27.75" customHeight="1">
      <c r="A29" s="14" t="s">
        <v>14</v>
      </c>
      <c r="B29" s="15" t="s">
        <v>89</v>
      </c>
      <c r="C29" s="16" t="s">
        <v>105</v>
      </c>
      <c r="D29" s="17">
        <v>42826</v>
      </c>
      <c r="E29" s="17">
        <v>44651</v>
      </c>
      <c r="F29" s="19">
        <v>8600</v>
      </c>
      <c r="G29" s="20" t="s">
        <v>44</v>
      </c>
      <c r="H29" s="32" t="s">
        <v>106</v>
      </c>
    </row>
    <row r="30" spans="1:8" ht="27.75" customHeight="1">
      <c r="A30" s="14" t="s">
        <v>58</v>
      </c>
      <c r="B30" s="15" t="s">
        <v>112</v>
      </c>
      <c r="C30" s="16" t="s">
        <v>175</v>
      </c>
      <c r="D30" s="18">
        <v>44287</v>
      </c>
      <c r="E30" s="18">
        <v>44651</v>
      </c>
      <c r="F30" s="19">
        <v>15000</v>
      </c>
      <c r="G30" s="20" t="s">
        <v>176</v>
      </c>
      <c r="H30" s="32" t="s">
        <v>177</v>
      </c>
    </row>
    <row r="31" spans="1:8" ht="27.75" customHeight="1">
      <c r="A31" s="14" t="s">
        <v>107</v>
      </c>
      <c r="B31" s="15" t="s">
        <v>15</v>
      </c>
      <c r="C31" s="16" t="s">
        <v>108</v>
      </c>
      <c r="D31" s="17">
        <v>44057</v>
      </c>
      <c r="E31" s="18">
        <v>44664</v>
      </c>
      <c r="F31" s="19">
        <v>89400</v>
      </c>
      <c r="G31" s="20" t="s">
        <v>109</v>
      </c>
      <c r="H31" s="32" t="s">
        <v>110</v>
      </c>
    </row>
    <row r="32" spans="1:8" ht="27.75" customHeight="1">
      <c r="A32" s="14" t="s">
        <v>111</v>
      </c>
      <c r="B32" s="15" t="s">
        <v>112</v>
      </c>
      <c r="C32" s="16" t="s">
        <v>113</v>
      </c>
      <c r="D32" s="17">
        <v>43678</v>
      </c>
      <c r="E32" s="17">
        <v>44773</v>
      </c>
      <c r="F32" s="19">
        <v>150000</v>
      </c>
      <c r="G32" s="21">
        <v>3</v>
      </c>
      <c r="H32" s="32" t="s">
        <v>114</v>
      </c>
    </row>
    <row r="33" spans="1:8" ht="27.75" customHeight="1">
      <c r="A33" s="14" t="s">
        <v>115</v>
      </c>
      <c r="B33" s="15" t="s">
        <v>116</v>
      </c>
      <c r="C33" s="16" t="s">
        <v>117</v>
      </c>
      <c r="D33" s="17">
        <v>43698</v>
      </c>
      <c r="E33" s="17">
        <v>44793</v>
      </c>
      <c r="F33" s="19">
        <v>12000</v>
      </c>
      <c r="G33" s="21">
        <v>3</v>
      </c>
      <c r="H33" s="32" t="s">
        <v>118</v>
      </c>
    </row>
    <row r="34" spans="1:8" ht="27.75" customHeight="1">
      <c r="A34" s="14" t="s">
        <v>119</v>
      </c>
      <c r="B34" s="15" t="s">
        <v>15</v>
      </c>
      <c r="C34" s="16" t="s">
        <v>120</v>
      </c>
      <c r="D34" s="17">
        <v>43752</v>
      </c>
      <c r="E34" s="18">
        <v>44804</v>
      </c>
      <c r="F34" s="19">
        <v>63529</v>
      </c>
      <c r="G34" s="21" t="s">
        <v>182</v>
      </c>
      <c r="H34" s="32" t="s">
        <v>121</v>
      </c>
    </row>
    <row r="35" spans="1:8" ht="27.75" customHeight="1">
      <c r="A35" s="14" t="s">
        <v>14</v>
      </c>
      <c r="B35" s="15" t="s">
        <v>42</v>
      </c>
      <c r="C35" s="16" t="s">
        <v>122</v>
      </c>
      <c r="D35" s="17">
        <v>42614</v>
      </c>
      <c r="E35" s="17">
        <v>44804</v>
      </c>
      <c r="F35" s="19">
        <v>250000</v>
      </c>
      <c r="G35" s="20" t="s">
        <v>123</v>
      </c>
      <c r="H35" s="32" t="s">
        <v>124</v>
      </c>
    </row>
    <row r="36" spans="1:8" ht="27.75" customHeight="1">
      <c r="A36" s="14" t="s">
        <v>125</v>
      </c>
      <c r="B36" s="15" t="s">
        <v>42</v>
      </c>
      <c r="C36" s="16" t="s">
        <v>126</v>
      </c>
      <c r="D36" s="18">
        <v>43030</v>
      </c>
      <c r="E36" s="18">
        <v>44855</v>
      </c>
      <c r="F36" s="19">
        <v>700000</v>
      </c>
      <c r="G36" s="21" t="s">
        <v>127</v>
      </c>
      <c r="H36" s="32" t="s">
        <v>128</v>
      </c>
    </row>
    <row r="37" spans="1:8" ht="27.75" customHeight="1">
      <c r="A37" s="14" t="s">
        <v>129</v>
      </c>
      <c r="B37" s="15" t="s">
        <v>130</v>
      </c>
      <c r="C37" s="16" t="s">
        <v>131</v>
      </c>
      <c r="D37" s="17">
        <v>44180</v>
      </c>
      <c r="E37" s="18">
        <v>44909</v>
      </c>
      <c r="F37" s="19" t="s">
        <v>132</v>
      </c>
      <c r="G37" s="20" t="s">
        <v>133</v>
      </c>
      <c r="H37" s="32" t="s">
        <v>33</v>
      </c>
    </row>
    <row r="38" spans="1:8" ht="27.75" customHeight="1">
      <c r="A38" s="14" t="s">
        <v>134</v>
      </c>
      <c r="B38" s="15" t="s">
        <v>135</v>
      </c>
      <c r="C38" s="16" t="s">
        <v>136</v>
      </c>
      <c r="D38" s="17">
        <v>43221</v>
      </c>
      <c r="E38" s="17">
        <v>45016</v>
      </c>
      <c r="F38" s="19">
        <v>8000</v>
      </c>
      <c r="G38" s="21">
        <v>4</v>
      </c>
      <c r="H38" s="32" t="s">
        <v>137</v>
      </c>
    </row>
    <row r="39" spans="1:8" ht="27.75" customHeight="1">
      <c r="A39" s="14" t="s">
        <v>84</v>
      </c>
      <c r="B39" s="15" t="s">
        <v>23</v>
      </c>
      <c r="C39" s="16" t="s">
        <v>138</v>
      </c>
      <c r="D39" s="17">
        <v>43556</v>
      </c>
      <c r="E39" s="17">
        <v>45016</v>
      </c>
      <c r="F39" s="19" t="s">
        <v>181</v>
      </c>
      <c r="G39" s="21">
        <v>4</v>
      </c>
      <c r="H39" s="32" t="s">
        <v>139</v>
      </c>
    </row>
    <row r="40" spans="1:8" ht="27.75" customHeight="1">
      <c r="A40" s="14" t="s">
        <v>178</v>
      </c>
      <c r="B40" s="15" t="s">
        <v>23</v>
      </c>
      <c r="C40" s="16" t="s">
        <v>179</v>
      </c>
      <c r="D40" s="18">
        <v>44316</v>
      </c>
      <c r="E40" s="18">
        <v>45045</v>
      </c>
      <c r="F40" s="19">
        <f>200433.78/2</f>
        <v>100216.89</v>
      </c>
      <c r="G40" s="20">
        <v>2</v>
      </c>
      <c r="H40" s="32" t="s">
        <v>25</v>
      </c>
    </row>
    <row r="41" spans="1:8" ht="27.75" customHeight="1">
      <c r="A41" s="14" t="s">
        <v>140</v>
      </c>
      <c r="B41" s="15" t="s">
        <v>19</v>
      </c>
      <c r="C41" s="16" t="s">
        <v>141</v>
      </c>
      <c r="D41" s="18">
        <v>43586</v>
      </c>
      <c r="E41" s="18">
        <v>45046</v>
      </c>
      <c r="F41" s="19">
        <f>X41/6</f>
        <v>0</v>
      </c>
      <c r="G41" s="21" t="s">
        <v>142</v>
      </c>
      <c r="H41" s="32" t="s">
        <v>143</v>
      </c>
    </row>
    <row r="42" spans="1:8" ht="27.75" customHeight="1">
      <c r="A42" s="14" t="s">
        <v>144</v>
      </c>
      <c r="B42" s="15" t="s">
        <v>135</v>
      </c>
      <c r="C42" s="16" t="s">
        <v>145</v>
      </c>
      <c r="D42" s="17">
        <v>42217</v>
      </c>
      <c r="E42" s="17">
        <v>45138</v>
      </c>
      <c r="F42" s="19">
        <v>2500</v>
      </c>
      <c r="G42" s="20" t="s">
        <v>146</v>
      </c>
      <c r="H42" s="32" t="s">
        <v>147</v>
      </c>
    </row>
    <row r="43" spans="1:8" ht="27.75" customHeight="1">
      <c r="A43" s="14" t="s">
        <v>148</v>
      </c>
      <c r="B43" s="15" t="s">
        <v>23</v>
      </c>
      <c r="C43" s="16" t="s">
        <v>149</v>
      </c>
      <c r="D43" s="17">
        <v>44183</v>
      </c>
      <c r="E43" s="18">
        <v>45277</v>
      </c>
      <c r="F43" s="19">
        <v>14000</v>
      </c>
      <c r="G43" s="20">
        <v>3</v>
      </c>
      <c r="H43" s="32" t="s">
        <v>150</v>
      </c>
    </row>
    <row r="44" spans="1:8" ht="27.75" customHeight="1">
      <c r="A44" s="14" t="s">
        <v>151</v>
      </c>
      <c r="B44" s="15" t="s">
        <v>152</v>
      </c>
      <c r="C44" s="16" t="s">
        <v>153</v>
      </c>
      <c r="D44" s="17">
        <v>44279</v>
      </c>
      <c r="E44" s="18">
        <v>45374</v>
      </c>
      <c r="F44" s="19">
        <v>22712</v>
      </c>
      <c r="G44" s="20">
        <v>3</v>
      </c>
      <c r="H44" s="32" t="s">
        <v>154</v>
      </c>
    </row>
    <row r="45" spans="1:8" ht="27.75" customHeight="1">
      <c r="A45" s="14" t="s">
        <v>155</v>
      </c>
      <c r="B45" s="15" t="s">
        <v>42</v>
      </c>
      <c r="C45" s="16" t="s">
        <v>156</v>
      </c>
      <c r="D45" s="18">
        <v>43615</v>
      </c>
      <c r="E45" s="18">
        <v>45443</v>
      </c>
      <c r="F45" s="19">
        <v>24000</v>
      </c>
      <c r="G45" s="21" t="s">
        <v>91</v>
      </c>
      <c r="H45" s="32" t="s">
        <v>157</v>
      </c>
    </row>
    <row r="46" spans="1:8" ht="27.75" customHeight="1">
      <c r="A46" s="14" t="s">
        <v>158</v>
      </c>
      <c r="B46" s="15" t="s">
        <v>89</v>
      </c>
      <c r="C46" s="16" t="s">
        <v>159</v>
      </c>
      <c r="D46" s="17">
        <v>43677</v>
      </c>
      <c r="E46" s="17">
        <v>45503</v>
      </c>
      <c r="F46" s="19">
        <v>116000</v>
      </c>
      <c r="G46" s="21" t="s">
        <v>91</v>
      </c>
      <c r="H46" s="32" t="s">
        <v>160</v>
      </c>
    </row>
    <row r="47" spans="1:8" ht="27.75" customHeight="1">
      <c r="A47" s="14" t="s">
        <v>161</v>
      </c>
      <c r="B47" s="15" t="s">
        <v>23</v>
      </c>
      <c r="C47" s="16" t="s">
        <v>162</v>
      </c>
      <c r="D47" s="17">
        <v>43731</v>
      </c>
      <c r="E47" s="18">
        <v>45557</v>
      </c>
      <c r="F47" s="19">
        <v>571977</v>
      </c>
      <c r="G47" s="21" t="s">
        <v>163</v>
      </c>
      <c r="H47" s="32" t="s">
        <v>164</v>
      </c>
    </row>
    <row r="48" spans="1:8" ht="27.75" customHeight="1">
      <c r="A48" s="14" t="s">
        <v>165</v>
      </c>
      <c r="B48" s="15" t="s">
        <v>23</v>
      </c>
      <c r="C48" s="16" t="s">
        <v>166</v>
      </c>
      <c r="D48" s="17">
        <v>44287</v>
      </c>
      <c r="E48" s="18">
        <v>45747</v>
      </c>
      <c r="F48" s="19" t="s">
        <v>181</v>
      </c>
      <c r="G48" s="20">
        <v>4</v>
      </c>
      <c r="H48" s="32" t="s">
        <v>167</v>
      </c>
    </row>
    <row r="49" spans="1:8" ht="27.75" customHeight="1">
      <c r="A49" s="14" t="s">
        <v>168</v>
      </c>
      <c r="B49" s="15" t="s">
        <v>23</v>
      </c>
      <c r="C49" s="16" t="s">
        <v>169</v>
      </c>
      <c r="D49" s="17">
        <v>44256</v>
      </c>
      <c r="E49" s="18">
        <v>46081</v>
      </c>
      <c r="F49" s="19">
        <f>2036850/5</f>
        <v>407370</v>
      </c>
      <c r="G49" s="20" t="s">
        <v>91</v>
      </c>
      <c r="H49" s="32" t="s">
        <v>170</v>
      </c>
    </row>
    <row r="50" spans="1:8" ht="27.75" customHeight="1">
      <c r="A50" s="14" t="s">
        <v>171</v>
      </c>
      <c r="B50" s="15" t="s">
        <v>172</v>
      </c>
      <c r="C50" s="16" t="s">
        <v>173</v>
      </c>
      <c r="D50" s="17">
        <v>43710</v>
      </c>
      <c r="E50" s="17">
        <v>47362</v>
      </c>
      <c r="F50" s="19">
        <f>X50/10</f>
        <v>0</v>
      </c>
      <c r="G50" s="21" t="s">
        <v>127</v>
      </c>
      <c r="H50" s="32" t="s">
        <v>174</v>
      </c>
    </row>
    <row r="51" spans="1:8" ht="14.25" hidden="1">
      <c r="A51" s="5"/>
      <c r="B51" s="6"/>
      <c r="C51" s="7"/>
      <c r="D51" s="8"/>
      <c r="E51" s="11"/>
      <c r="F51" s="9"/>
      <c r="G51" s="10"/>
      <c r="H51" s="12"/>
    </row>
    <row r="52" spans="1:8" ht="14.25" hidden="1">
      <c r="A52" s="5"/>
      <c r="B52" s="6"/>
      <c r="C52" s="7"/>
      <c r="D52" s="8"/>
      <c r="E52" s="11"/>
      <c r="F52" s="9"/>
      <c r="G52" s="10"/>
      <c r="H52" s="12"/>
    </row>
    <row r="53" spans="1:8" ht="14.25" hidden="1">
      <c r="A53" s="5"/>
      <c r="B53" s="6"/>
      <c r="C53" s="7"/>
      <c r="D53" s="8"/>
      <c r="E53" s="11"/>
      <c r="F53" s="9"/>
      <c r="G53" s="10"/>
      <c r="H53" s="12"/>
    </row>
  </sheetData>
  <sheetProtection/>
  <autoFilter ref="A2:H50">
    <sortState ref="A3:H53">
      <sortCondition sortBy="value" ref="E3:E53"/>
    </sortState>
  </autoFilter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Copeland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Leanne Birkett</dc:creator>
  <cp:keywords/>
  <dc:description/>
  <cp:lastModifiedBy>Christina Cremins</cp:lastModifiedBy>
  <cp:lastPrinted>2021-04-21T10:14:08Z</cp:lastPrinted>
  <dcterms:created xsi:type="dcterms:W3CDTF">2021-04-20T13:10:44Z</dcterms:created>
  <dcterms:modified xsi:type="dcterms:W3CDTF">2021-04-21T10:36:22Z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0x010100FEA0A71FBDBE034B8C9FC9AAF627DD6F</vt:lpwstr>
  </property>
</Properties>
</file>