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Live Contracts" sheetId="1" r:id="rId1"/>
  </sheets>
  <definedNames>
    <definedName name="_xlnm._FilterDatabase" localSheetId="0" hidden="1">'Live Contracts'!$A$2:$J$78</definedName>
    <definedName name="_xlnm.Print_Area" localSheetId="0">'Live Contracts'!$A$1:$H$76</definedName>
    <definedName name="_xlnm.Print_Titles" localSheetId="0">'Live Contracts'!$2:$2</definedName>
  </definedNames>
  <calcPr fullCalcOnLoad="1"/>
</workbook>
</file>

<file path=xl/sharedStrings.xml><?xml version="1.0" encoding="utf-8"?>
<sst xmlns="http://schemas.openxmlformats.org/spreadsheetml/2006/main" count="518" uniqueCount="333">
  <si>
    <t>Copeland Borough Council Contracts Register -  quarter ended June 2021</t>
  </si>
  <si>
    <t>Contract Ref</t>
  </si>
  <si>
    <t>Department</t>
  </si>
  <si>
    <t>Title/Description of Agreement</t>
  </si>
  <si>
    <t>Start Date</t>
  </si>
  <si>
    <t>End Date</t>
  </si>
  <si>
    <t>Estimated Gross Contract Value (£ per annum)</t>
  </si>
  <si>
    <t>Period (Years)</t>
  </si>
  <si>
    <t>Current Supplier</t>
  </si>
  <si>
    <t>Company Registration Number</t>
  </si>
  <si>
    <t>Funding</t>
  </si>
  <si>
    <t>C891</t>
  </si>
  <si>
    <t>Economic Development</t>
  </si>
  <si>
    <t>Feasibility: Adrenalin experiences and Activities</t>
  </si>
  <si>
    <t>5 months + extn</t>
  </si>
  <si>
    <t>4global</t>
  </si>
  <si>
    <t>TBC</t>
  </si>
  <si>
    <t>N/A</t>
  </si>
  <si>
    <t>C892</t>
  </si>
  <si>
    <t>Waste &amp; Enforcement</t>
  </si>
  <si>
    <t>Supply of Household Wheeled Waste Bins</t>
  </si>
  <si>
    <t>Craemer UK Ltd</t>
  </si>
  <si>
    <t>02574815</t>
  </si>
  <si>
    <t>CBC</t>
  </si>
  <si>
    <t>C909</t>
  </si>
  <si>
    <t>Ecologist Services re Millom Iron Line</t>
  </si>
  <si>
    <t>3 mth + 4 years</t>
  </si>
  <si>
    <t>Appletons with Lucy Gibson Consulting</t>
  </si>
  <si>
    <t>05397766</t>
  </si>
  <si>
    <t>EXTERNAL</t>
  </si>
  <si>
    <t>Q013</t>
  </si>
  <si>
    <t>Property Services</t>
  </si>
  <si>
    <t>Energy Performance Certificate Surveys</t>
  </si>
  <si>
    <t>6 months</t>
  </si>
  <si>
    <t>ICT</t>
  </si>
  <si>
    <t>Telephony and Networks</t>
  </si>
  <si>
    <t>CNS</t>
  </si>
  <si>
    <t>0534 5187</t>
  </si>
  <si>
    <t>C876</t>
  </si>
  <si>
    <t>Growth &amp; Communities</t>
  </si>
  <si>
    <t>Preparation of a Sports and Physical Activity Strategy</t>
  </si>
  <si>
    <t>4 months + extn</t>
  </si>
  <si>
    <t xml:space="preserve">4global Consulting </t>
  </si>
  <si>
    <t>04574194</t>
  </si>
  <si>
    <t>CBC/ EXTERNAL</t>
  </si>
  <si>
    <t>C864</t>
  </si>
  <si>
    <t>Beacon</t>
  </si>
  <si>
    <t>Digital Pathway delivery at The Beacon</t>
  </si>
  <si>
    <t>Peel Interactive</t>
  </si>
  <si>
    <t>07576349</t>
  </si>
  <si>
    <t>C853</t>
  </si>
  <si>
    <t>Revenues</t>
  </si>
  <si>
    <t>Cash Receipting and Income Management System</t>
  </si>
  <si>
    <t>Civica UK Ltd</t>
  </si>
  <si>
    <t>01628868</t>
  </si>
  <si>
    <t>PO</t>
  </si>
  <si>
    <t>Electoral &amp; Democratic</t>
  </si>
  <si>
    <t xml:space="preserve">Scanning Bureau 2020 - Annual </t>
  </si>
  <si>
    <t>Idox Software Ltd</t>
  </si>
  <si>
    <t>2933889</t>
  </si>
  <si>
    <t>MS763 / C772</t>
  </si>
  <si>
    <t>Environmental Health Housing Enforcement</t>
  </si>
  <si>
    <t>M3 Public Protection (Environmental Health, Enforcement &amp; Housing Database)</t>
  </si>
  <si>
    <t>5 + ongoing</t>
  </si>
  <si>
    <t>Northgate Public Services (UK) Ltd</t>
  </si>
  <si>
    <t>00968498</t>
  </si>
  <si>
    <t>Key Application - MVM - Ferret</t>
  </si>
  <si>
    <t>NEC (Northgate)</t>
  </si>
  <si>
    <t>00968 498</t>
  </si>
  <si>
    <t>C898</t>
  </si>
  <si>
    <t>Refurbishment of Distington Crematorium Chapel Roof covering Phases 1 &amp; 2</t>
  </si>
  <si>
    <t>10 months</t>
  </si>
  <si>
    <t>K Fisher T/a Cumbria Roofing Ulverston</t>
  </si>
  <si>
    <t>8549295</t>
  </si>
  <si>
    <t>Key Application - Cash Receipting</t>
  </si>
  <si>
    <t>Security Software - Firewalls</t>
  </si>
  <si>
    <t>HERJAVEC GROUP LTD</t>
  </si>
  <si>
    <t>C851</t>
  </si>
  <si>
    <t>Electoral Printing Services</t>
  </si>
  <si>
    <t>3 + 1</t>
  </si>
  <si>
    <t>Adare SEC Ltd</t>
  </si>
  <si>
    <t>02814431</t>
  </si>
  <si>
    <t>Mobile Phone Call Charges</t>
  </si>
  <si>
    <t>Vodafone - Mobile Call Charges</t>
  </si>
  <si>
    <t>0147 1587</t>
  </si>
  <si>
    <t>C880</t>
  </si>
  <si>
    <t>Architect Services for a Café facility at Silecroft Beach</t>
  </si>
  <si>
    <t>14 Months</t>
  </si>
  <si>
    <t>Konishi Gaffney Architects</t>
  </si>
  <si>
    <t>SC367350</t>
  </si>
  <si>
    <t>Bloom Phase I Leconfield Industrial Estate</t>
  </si>
  <si>
    <t>8 Months</t>
  </si>
  <si>
    <t>Avison Young Project Management Ltd</t>
  </si>
  <si>
    <t>02774669</t>
  </si>
  <si>
    <t>Management Consultancy - ISH Project (Leconfield)</t>
  </si>
  <si>
    <t>Bob Collins Management Ltd</t>
  </si>
  <si>
    <t>06731144</t>
  </si>
  <si>
    <t>E</t>
  </si>
  <si>
    <t>Customer Services</t>
  </si>
  <si>
    <t>Franking Machine &amp; Folder/Inserter</t>
  </si>
  <si>
    <t>Neopost Finance Ltd</t>
  </si>
  <si>
    <t>01997384</t>
  </si>
  <si>
    <t>C843</t>
  </si>
  <si>
    <t>Financial Services</t>
  </si>
  <si>
    <t>Reporting Accountant: Housing Benefit  Assurance Process</t>
  </si>
  <si>
    <t>3 + 2</t>
  </si>
  <si>
    <t>Grant Thornton UK LLP</t>
  </si>
  <si>
    <t>02917818</t>
  </si>
  <si>
    <t>C406</t>
  </si>
  <si>
    <t>Cash collection services for Moresby Depot &amp; Beacon</t>
  </si>
  <si>
    <t>Loomis UK Ltd</t>
  </si>
  <si>
    <t>3200432</t>
  </si>
  <si>
    <t>Key Application - GIS Software</t>
  </si>
  <si>
    <t>GGP Systems</t>
  </si>
  <si>
    <t>0268 5491</t>
  </si>
  <si>
    <t>Financial Management System Support</t>
  </si>
  <si>
    <t>Annual</t>
  </si>
  <si>
    <t>Totalmobile Ltd</t>
  </si>
  <si>
    <t>NI018486</t>
  </si>
  <si>
    <t>C874</t>
  </si>
  <si>
    <t>Art Curator to develop public art programme on Copeland Coast &amp; Iron Line Curator support</t>
  </si>
  <si>
    <t>16 months + 12 months</t>
  </si>
  <si>
    <t>Aldo Rinaldi</t>
  </si>
  <si>
    <t xml:space="preserve">C838, MS1092, MS1100, MS1101 </t>
  </si>
  <si>
    <t>Management of Leisure Facilities</t>
  </si>
  <si>
    <t>10 + 5 + 1</t>
  </si>
  <si>
    <t xml:space="preserve">Greenwich Leisure Ltd (GLL) </t>
  </si>
  <si>
    <t>Charity: XR43398</t>
  </si>
  <si>
    <t xml:space="preserve">TBC </t>
  </si>
  <si>
    <t>Banking Services</t>
  </si>
  <si>
    <t>5 + 2</t>
  </si>
  <si>
    <t>NatWest</t>
  </si>
  <si>
    <t>929027</t>
  </si>
  <si>
    <t>C899A</t>
  </si>
  <si>
    <t>Construction of Café at Silecroft Beach</t>
  </si>
  <si>
    <t>Samuel Sheldon Ltd</t>
  </si>
  <si>
    <t>00519884</t>
  </si>
  <si>
    <t>Key Application - IDOX LALPAC</t>
  </si>
  <si>
    <t>IDOX</t>
  </si>
  <si>
    <t>External Web Domain Registry</t>
  </si>
  <si>
    <t>CSC - DBS Global</t>
  </si>
  <si>
    <t>Key Application - Parking</t>
  </si>
  <si>
    <t>Chipside</t>
  </si>
  <si>
    <t>04049 461</t>
  </si>
  <si>
    <t>Telephony - Telecom Services</t>
  </si>
  <si>
    <t>BT PLC</t>
  </si>
  <si>
    <t>Building Control</t>
  </si>
  <si>
    <t>Temporary Professional Services: Building Control</t>
  </si>
  <si>
    <t>12 months</t>
  </si>
  <si>
    <t>Capita Properety &amp; Infrastructure Lrd</t>
  </si>
  <si>
    <t>02018542</t>
  </si>
  <si>
    <t>C893</t>
  </si>
  <si>
    <t>Consultancy: Town Investment Plans and Business Cases</t>
  </si>
  <si>
    <t>20 months</t>
  </si>
  <si>
    <t>Hatch Associates Ltd</t>
  </si>
  <si>
    <t>02425546</t>
  </si>
  <si>
    <t>External</t>
  </si>
  <si>
    <t>MS1218</t>
  </si>
  <si>
    <t>Democratic Management System: Annual Licence, Support &amp; Maint</t>
  </si>
  <si>
    <t>Key Application - External File Sharing</t>
  </si>
  <si>
    <t>Dropbox</t>
  </si>
  <si>
    <t xml:space="preserve">Waste Management Services Software </t>
  </si>
  <si>
    <t>Webaspx</t>
  </si>
  <si>
    <t>SC201416</t>
  </si>
  <si>
    <t>Staff and Visitor Signin Management</t>
  </si>
  <si>
    <t>SignIn App</t>
  </si>
  <si>
    <t>0851 6772</t>
  </si>
  <si>
    <t>C835</t>
  </si>
  <si>
    <t>Electronic Point Of Sale (EPOS) system - Technical Support</t>
  </si>
  <si>
    <t>Haven Systems Ltd</t>
  </si>
  <si>
    <t>03532684</t>
  </si>
  <si>
    <t>Elections/Electoral Reg Software - Additional Module: Data Mining Licence &amp; Maintenance</t>
  </si>
  <si>
    <t>Office 365 and Dynamics 365 Micorsoft Software Licences via an agent, iLand Backups Core</t>
  </si>
  <si>
    <t>Phoenix Software Ltd</t>
  </si>
  <si>
    <t>02548628</t>
  </si>
  <si>
    <t>C849</t>
  </si>
  <si>
    <t>Performance &amp; Risk</t>
  </si>
  <si>
    <t>Performance Monitoring System - Annual Support</t>
  </si>
  <si>
    <t>Ideagen Gael Ltd (Covalent Solutions Ltd)</t>
  </si>
  <si>
    <t>SC208191</t>
  </si>
  <si>
    <t>C854</t>
  </si>
  <si>
    <t>Legal Services</t>
  </si>
  <si>
    <t>Legal library online service</t>
  </si>
  <si>
    <t>LexisNexis</t>
  </si>
  <si>
    <t>07416642</t>
  </si>
  <si>
    <t>C872</t>
  </si>
  <si>
    <t>Coastal Challenge Event hosted in Copeland Borough</t>
  </si>
  <si>
    <t>17 Months + 24 Months</t>
  </si>
  <si>
    <t>Breaking Strain Events</t>
  </si>
  <si>
    <t>SC439530</t>
  </si>
  <si>
    <t>Liquid Fuels</t>
  </si>
  <si>
    <t>2 + 1</t>
  </si>
  <si>
    <t>Certas Energy UK Ltd &amp; Johnston Oils Ltd Via Cumbria County Council</t>
  </si>
  <si>
    <t>C771</t>
  </si>
  <si>
    <t>Fleet Provision and maintenance</t>
  </si>
  <si>
    <t>10 + 5</t>
  </si>
  <si>
    <t>Go Plant Fleet Services</t>
  </si>
  <si>
    <t>03337954</t>
  </si>
  <si>
    <t>C905</t>
  </si>
  <si>
    <t>Strategic Housing</t>
  </si>
  <si>
    <t>Implementation of Choice Based Lettings System (Via GCloud 11)</t>
  </si>
  <si>
    <t>96000 (shared between consortium)</t>
  </si>
  <si>
    <t>2 + 2</t>
  </si>
  <si>
    <t>C850</t>
  </si>
  <si>
    <t>Procurement</t>
  </si>
  <si>
    <t>Travel and Accommodation booking service</t>
  </si>
  <si>
    <t>Gates Travel</t>
  </si>
  <si>
    <t>Utilities - Electricity</t>
  </si>
  <si>
    <t>Npower</t>
  </si>
  <si>
    <t>03653277</t>
  </si>
  <si>
    <t>C858</t>
  </si>
  <si>
    <t>Nuclear Programme</t>
  </si>
  <si>
    <t>Legal Advisor in relation to Nuclear Power</t>
  </si>
  <si>
    <t>4 + 2</t>
  </si>
  <si>
    <t>Womble Bond Dickinson (UK) LLP</t>
  </si>
  <si>
    <t>OC317661</t>
  </si>
  <si>
    <t>C824</t>
  </si>
  <si>
    <t>Procurement Software</t>
  </si>
  <si>
    <t>4 + 4</t>
  </si>
  <si>
    <t>Proactis - Due North Ltd</t>
  </si>
  <si>
    <t>3182974</t>
  </si>
  <si>
    <t>Vodafone Internet Connection</t>
  </si>
  <si>
    <t>Vodafone - Fibre (inc PSN Connection)</t>
  </si>
  <si>
    <t>C901</t>
  </si>
  <si>
    <t>Asset Valuations of Council Owned Property 2020/21 to 2022/23</t>
  </si>
  <si>
    <t>Edwin Thompson LLP</t>
  </si>
  <si>
    <t>OC306442</t>
  </si>
  <si>
    <t>C908</t>
  </si>
  <si>
    <t>GIS</t>
  </si>
  <si>
    <t>Geographic Information Systems (GIS) Software license</t>
  </si>
  <si>
    <t>Environmental Systems Research Institute Inc. (ESRI)</t>
  </si>
  <si>
    <t>C863</t>
  </si>
  <si>
    <t>Stray Dog Kennelling</t>
  </si>
  <si>
    <t>Whinmill Farm Canine Centre</t>
  </si>
  <si>
    <t>C865</t>
  </si>
  <si>
    <t>Insurance Service Provision</t>
  </si>
  <si>
    <t>Zurich Insurance Plc</t>
  </si>
  <si>
    <t>BR7985</t>
  </si>
  <si>
    <t>C855</t>
  </si>
  <si>
    <t>Public Buildings M&amp;E</t>
  </si>
  <si>
    <t>3+2</t>
  </si>
  <si>
    <t>Shaun Bell Electrical Ltd</t>
  </si>
  <si>
    <t>06074701</t>
  </si>
  <si>
    <t>C834</t>
  </si>
  <si>
    <t>Utilities - Gas</t>
  </si>
  <si>
    <t>Corona Energy Ltd</t>
  </si>
  <si>
    <t>03241012</t>
  </si>
  <si>
    <t>C820</t>
  </si>
  <si>
    <t xml:space="preserve">Xerox Multi Functional Devices (MFD) </t>
  </si>
  <si>
    <t>Xerox</t>
  </si>
  <si>
    <t>00575914</t>
  </si>
  <si>
    <t>C885</t>
  </si>
  <si>
    <t>Buildings Maintenance of Council owned buidings</t>
  </si>
  <si>
    <t>Stobbarts Ltd</t>
  </si>
  <si>
    <t>03819014</t>
  </si>
  <si>
    <t>C860</t>
  </si>
  <si>
    <t>Bereavement Services</t>
  </si>
  <si>
    <t>Service, repair and Maintenance contract for the Cremators, plant and ancillary equipment</t>
  </si>
  <si>
    <t>Facultatieve Technologies Ltd</t>
  </si>
  <si>
    <t>633222</t>
  </si>
  <si>
    <t>Timico Internet Connection, Phone Lines and Network Lines</t>
  </si>
  <si>
    <t>12 months rolling</t>
  </si>
  <si>
    <t>Timico Ltd (Digital Space)</t>
  </si>
  <si>
    <t>04841830</t>
  </si>
  <si>
    <t>Web Site - Hosting and Enhancements</t>
  </si>
  <si>
    <t>131/3/2022</t>
  </si>
  <si>
    <t>Rohallion</t>
  </si>
  <si>
    <t>SC543570</t>
  </si>
  <si>
    <t>C906</t>
  </si>
  <si>
    <t>Nuclear Professional Services</t>
  </si>
  <si>
    <t>20/04/2021 - tbc</t>
  </si>
  <si>
    <t>19/03/2023 - tbc</t>
  </si>
  <si>
    <t>Horton Smith Consultants Ltd</t>
  </si>
  <si>
    <t>06367564</t>
  </si>
  <si>
    <t>C883</t>
  </si>
  <si>
    <t>Building Cleaning 2021</t>
  </si>
  <si>
    <t>30/04/2021 - TBC</t>
  </si>
  <si>
    <t>29/04/2023 - TBC</t>
  </si>
  <si>
    <t>Britton Hillary Ltd</t>
  </si>
  <si>
    <t>7560663</t>
  </si>
  <si>
    <t>Building Control System Support  (Headway)</t>
  </si>
  <si>
    <t>31/03/2022 3 months rolling</t>
  </si>
  <si>
    <t>1 + ongoing</t>
  </si>
  <si>
    <t>Barnbrook Software Ltd</t>
  </si>
  <si>
    <t>08444067</t>
  </si>
  <si>
    <t>C825</t>
  </si>
  <si>
    <t>Payment Collection Services</t>
  </si>
  <si>
    <t>Considering Framework</t>
  </si>
  <si>
    <t>2 + 1 + 1</t>
  </si>
  <si>
    <t>Allpay Ltd</t>
  </si>
  <si>
    <t>02933191</t>
  </si>
  <si>
    <t>C792</t>
  </si>
  <si>
    <t>Elections/Electoral Reg Computer Software</t>
  </si>
  <si>
    <t>C805</t>
  </si>
  <si>
    <t>Water Testing</t>
  </si>
  <si>
    <t>Preparing for tender</t>
  </si>
  <si>
    <t>L8 Water Solutions</t>
  </si>
  <si>
    <t>05116230</t>
  </si>
  <si>
    <t>Q0019/ PO</t>
  </si>
  <si>
    <t>Website build</t>
  </si>
  <si>
    <t>Forepoint Ltd</t>
  </si>
  <si>
    <t>02738086</t>
  </si>
  <si>
    <t>MS892</t>
  </si>
  <si>
    <t>Treasury Management Consultancy Services</t>
  </si>
  <si>
    <t>Tender to be completed 2021</t>
  </si>
  <si>
    <t>3 + ongoing</t>
  </si>
  <si>
    <t>Link Treasury Services</t>
  </si>
  <si>
    <t>02652033</t>
  </si>
  <si>
    <t>C890</t>
  </si>
  <si>
    <t>Installation of 3G artificial grass pitch, Lighting &amp; fencing at Cleator Moor Activity Centre</t>
  </si>
  <si>
    <t>9 weeks</t>
  </si>
  <si>
    <t>Support In Sport (UK) Ltd t/a SIS Pitches</t>
  </si>
  <si>
    <t>SOPG and Business Case support</t>
  </si>
  <si>
    <t>5 months</t>
  </si>
  <si>
    <t>Strategic Leisure Ltd</t>
  </si>
  <si>
    <t>Strategic Planning</t>
  </si>
  <si>
    <t>Site Access Assessments</t>
  </si>
  <si>
    <t>3 months + 1 month</t>
  </si>
  <si>
    <t>WSP UK Ltd</t>
  </si>
  <si>
    <t>01383511</t>
  </si>
  <si>
    <t>Landscape Character Assessment</t>
  </si>
  <si>
    <t>Hankinson Duckett Associates Ltd</t>
  </si>
  <si>
    <t>03462810</t>
  </si>
  <si>
    <t>Reboot Branding</t>
  </si>
  <si>
    <t>4 weeks</t>
  </si>
  <si>
    <t>FMA Agency</t>
  </si>
  <si>
    <t>7286755</t>
  </si>
  <si>
    <t>04174873</t>
  </si>
  <si>
    <t>06411889</t>
  </si>
  <si>
    <t>Caine Consulting Engineers Ltd</t>
  </si>
  <si>
    <t>07612989</t>
  </si>
  <si>
    <t>04761042</t>
  </si>
  <si>
    <t>FC025414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</si>
</sst>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64" fontId="3" fillId="34" borderId="10" xfId="42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9" fillId="0" borderId="0" xfId="0" applyFont="1" applyAlignment="1">
      <alignment/>
    </xf>
    <xf numFmtId="164" fontId="5" fillId="0" borderId="10" xfId="42" applyNumberFormat="1" applyFont="1" applyFill="1" applyBorder="1" applyAlignment="1">
      <alignment horizontal="right" vertical="top" wrapText="1"/>
    </xf>
    <xf numFmtId="164" fontId="5" fillId="0" borderId="12" xfId="42" applyNumberFormat="1" applyFont="1" applyFill="1" applyBorder="1" applyAlignment="1">
      <alignment horizontal="right" vertical="top" wrapText="1"/>
    </xf>
    <xf numFmtId="164" fontId="0" fillId="0" borderId="10" xfId="42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4" fontId="5" fillId="0" borderId="12" xfId="0" applyNumberFormat="1" applyFont="1" applyFill="1" applyBorder="1" applyAlignment="1">
      <alignment horizontal="center" vertical="top"/>
    </xf>
    <xf numFmtId="14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164" fontId="5" fillId="0" borderId="10" xfId="42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/>
    </xf>
    <xf numFmtId="49" fontId="0" fillId="0" borderId="11" xfId="0" applyNumberFormat="1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 quotePrefix="1">
      <alignment horizontal="center" vertical="top"/>
    </xf>
    <xf numFmtId="0" fontId="2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showGridLines="0" tabSelected="1"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7" sqref="A27"/>
    </sheetView>
  </sheetViews>
  <sheetFormatPr defaultColWidth="9.140625" defaultRowHeight="15"/>
  <cols>
    <col min="1" max="1" width="8.00390625" style="0" customWidth="1"/>
    <col min="2" max="2" width="15.421875" style="0" customWidth="1"/>
    <col min="3" max="3" width="33.7109375" style="0" customWidth="1"/>
    <col min="4" max="4" width="13.57421875" style="0" customWidth="1"/>
    <col min="5" max="5" width="14.28125" style="0" customWidth="1"/>
    <col min="6" max="6" width="14.140625" style="0" customWidth="1"/>
    <col min="7" max="7" width="14.8515625" style="0" customWidth="1"/>
    <col min="8" max="8" width="24.28125" style="0" customWidth="1"/>
    <col min="9" max="9" width="13.421875" style="15" customWidth="1"/>
    <col min="10" max="10" width="11.57421875" style="16" customWidth="1"/>
  </cols>
  <sheetData>
    <row r="1" spans="1:10" ht="23.25" customHeight="1">
      <c r="A1" s="57" t="s">
        <v>0</v>
      </c>
      <c r="B1" s="57"/>
      <c r="C1" s="57"/>
      <c r="D1" s="57"/>
      <c r="E1" s="57"/>
      <c r="F1" s="57"/>
      <c r="G1" s="57"/>
      <c r="H1" s="57"/>
      <c r="I1" s="2"/>
      <c r="J1" s="1"/>
    </row>
    <row r="2" spans="1:10" s="11" customFormat="1" ht="92.25" customHeight="1">
      <c r="A2" s="10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4" t="s">
        <v>10</v>
      </c>
    </row>
    <row r="3" spans="1:10" ht="33" customHeight="1">
      <c r="A3" s="17" t="s">
        <v>11</v>
      </c>
      <c r="B3" s="18" t="s">
        <v>12</v>
      </c>
      <c r="C3" s="19" t="s">
        <v>13</v>
      </c>
      <c r="D3" s="20">
        <v>44074</v>
      </c>
      <c r="E3" s="21">
        <v>44316</v>
      </c>
      <c r="F3" s="12">
        <v>24990</v>
      </c>
      <c r="G3" s="22" t="s">
        <v>14</v>
      </c>
      <c r="H3" s="23" t="s">
        <v>15</v>
      </c>
      <c r="I3" s="24" t="s">
        <v>43</v>
      </c>
      <c r="J3" s="18" t="s">
        <v>29</v>
      </c>
    </row>
    <row r="4" spans="1:10" ht="33" customHeight="1">
      <c r="A4" s="17" t="s">
        <v>308</v>
      </c>
      <c r="B4" s="18" t="s">
        <v>31</v>
      </c>
      <c r="C4" s="19" t="s">
        <v>309</v>
      </c>
      <c r="D4" s="20">
        <v>44273</v>
      </c>
      <c r="E4" s="21">
        <v>44377</v>
      </c>
      <c r="F4" s="12">
        <v>349967.56</v>
      </c>
      <c r="G4" s="25" t="s">
        <v>310</v>
      </c>
      <c r="H4" s="23" t="s">
        <v>311</v>
      </c>
      <c r="I4" s="24" t="s">
        <v>327</v>
      </c>
      <c r="J4" s="18" t="s">
        <v>29</v>
      </c>
    </row>
    <row r="5" spans="1:10" ht="33" customHeight="1">
      <c r="A5" s="26" t="s">
        <v>18</v>
      </c>
      <c r="B5" s="27" t="s">
        <v>19</v>
      </c>
      <c r="C5" s="28" t="s">
        <v>20</v>
      </c>
      <c r="D5" s="29">
        <v>44025</v>
      </c>
      <c r="E5" s="30">
        <v>44389</v>
      </c>
      <c r="F5" s="13">
        <v>51168</v>
      </c>
      <c r="G5" s="31">
        <v>1</v>
      </c>
      <c r="H5" s="32" t="s">
        <v>21</v>
      </c>
      <c r="I5" s="33" t="s">
        <v>22</v>
      </c>
      <c r="J5" s="18" t="s">
        <v>23</v>
      </c>
    </row>
    <row r="6" spans="1:10" ht="33" customHeight="1">
      <c r="A6" s="26" t="s">
        <v>24</v>
      </c>
      <c r="B6" s="27" t="s">
        <v>12</v>
      </c>
      <c r="C6" s="28" t="s">
        <v>25</v>
      </c>
      <c r="D6" s="29">
        <v>44316</v>
      </c>
      <c r="E6" s="30">
        <v>44408</v>
      </c>
      <c r="F6" s="13">
        <v>11090</v>
      </c>
      <c r="G6" s="31" t="s">
        <v>26</v>
      </c>
      <c r="H6" s="32" t="s">
        <v>27</v>
      </c>
      <c r="I6" s="33" t="s">
        <v>28</v>
      </c>
      <c r="J6" s="18" t="s">
        <v>29</v>
      </c>
    </row>
    <row r="7" spans="1:10" ht="33" customHeight="1">
      <c r="A7" s="26" t="s">
        <v>30</v>
      </c>
      <c r="B7" s="27" t="s">
        <v>31</v>
      </c>
      <c r="C7" s="28" t="s">
        <v>32</v>
      </c>
      <c r="D7" s="29">
        <v>44227</v>
      </c>
      <c r="E7" s="30">
        <v>44408</v>
      </c>
      <c r="F7" s="13">
        <v>5370</v>
      </c>
      <c r="G7" s="31" t="s">
        <v>33</v>
      </c>
      <c r="H7" s="32" t="s">
        <v>329</v>
      </c>
      <c r="I7" s="33" t="s">
        <v>328</v>
      </c>
      <c r="J7" s="18" t="s">
        <v>23</v>
      </c>
    </row>
    <row r="8" spans="1:10" ht="33" customHeight="1">
      <c r="A8" s="17" t="s">
        <v>55</v>
      </c>
      <c r="B8" s="18" t="s">
        <v>34</v>
      </c>
      <c r="C8" s="34" t="s">
        <v>35</v>
      </c>
      <c r="D8" s="20">
        <v>43770</v>
      </c>
      <c r="E8" s="21">
        <v>44410</v>
      </c>
      <c r="F8" s="35">
        <v>12000</v>
      </c>
      <c r="G8" s="25">
        <v>2</v>
      </c>
      <c r="H8" s="36" t="s">
        <v>36</v>
      </c>
      <c r="I8" s="37" t="s">
        <v>37</v>
      </c>
      <c r="J8" s="18" t="s">
        <v>23</v>
      </c>
    </row>
    <row r="9" spans="1:10" ht="33" customHeight="1">
      <c r="A9" s="17" t="s">
        <v>55</v>
      </c>
      <c r="B9" s="18" t="s">
        <v>211</v>
      </c>
      <c r="C9" s="19" t="s">
        <v>323</v>
      </c>
      <c r="D9" s="20">
        <v>44389</v>
      </c>
      <c r="E9" s="30">
        <v>44421</v>
      </c>
      <c r="F9" s="12">
        <v>3300</v>
      </c>
      <c r="G9" s="25" t="s">
        <v>324</v>
      </c>
      <c r="H9" s="23" t="s">
        <v>325</v>
      </c>
      <c r="I9" s="24" t="s">
        <v>326</v>
      </c>
      <c r="J9" s="18" t="s">
        <v>29</v>
      </c>
    </row>
    <row r="10" spans="1:10" ht="33" customHeight="1">
      <c r="A10" s="17" t="s">
        <v>38</v>
      </c>
      <c r="B10" s="18" t="s">
        <v>39</v>
      </c>
      <c r="C10" s="19" t="s">
        <v>40</v>
      </c>
      <c r="D10" s="20">
        <v>43756</v>
      </c>
      <c r="E10" s="21">
        <v>44435</v>
      </c>
      <c r="F10" s="12">
        <f>34178-5750</f>
        <v>28428</v>
      </c>
      <c r="G10" s="25" t="s">
        <v>41</v>
      </c>
      <c r="H10" s="23" t="s">
        <v>42</v>
      </c>
      <c r="I10" s="24" t="s">
        <v>43</v>
      </c>
      <c r="J10" s="18" t="s">
        <v>44</v>
      </c>
    </row>
    <row r="11" spans="1:10" ht="33" customHeight="1">
      <c r="A11" s="26" t="s">
        <v>45</v>
      </c>
      <c r="B11" s="27" t="s">
        <v>46</v>
      </c>
      <c r="C11" s="28" t="s">
        <v>47</v>
      </c>
      <c r="D11" s="29">
        <v>43769</v>
      </c>
      <c r="E11" s="29">
        <v>44439</v>
      </c>
      <c r="F11" s="13">
        <v>328295</v>
      </c>
      <c r="G11" s="38">
        <v>1.5</v>
      </c>
      <c r="H11" s="32" t="s">
        <v>48</v>
      </c>
      <c r="I11" s="33" t="s">
        <v>49</v>
      </c>
      <c r="J11" s="18" t="s">
        <v>29</v>
      </c>
    </row>
    <row r="12" spans="1:10" ht="33" customHeight="1">
      <c r="A12" s="17" t="s">
        <v>50</v>
      </c>
      <c r="B12" s="18" t="s">
        <v>51</v>
      </c>
      <c r="C12" s="19" t="s">
        <v>52</v>
      </c>
      <c r="D12" s="20">
        <v>43343</v>
      </c>
      <c r="E12" s="20">
        <v>44439</v>
      </c>
      <c r="F12" s="12">
        <v>220000</v>
      </c>
      <c r="G12" s="22">
        <v>3</v>
      </c>
      <c r="H12" s="23" t="s">
        <v>53</v>
      </c>
      <c r="I12" s="24" t="s">
        <v>54</v>
      </c>
      <c r="J12" s="18" t="s">
        <v>23</v>
      </c>
    </row>
    <row r="13" spans="1:10" ht="33" customHeight="1">
      <c r="A13" s="17" t="s">
        <v>55</v>
      </c>
      <c r="B13" s="18" t="s">
        <v>56</v>
      </c>
      <c r="C13" s="19" t="s">
        <v>57</v>
      </c>
      <c r="D13" s="20">
        <v>44099</v>
      </c>
      <c r="E13" s="21">
        <v>44463</v>
      </c>
      <c r="F13" s="12">
        <v>1000</v>
      </c>
      <c r="G13" s="25">
        <v>1</v>
      </c>
      <c r="H13" s="23" t="s">
        <v>58</v>
      </c>
      <c r="I13" s="39" t="s">
        <v>59</v>
      </c>
      <c r="J13" s="40" t="s">
        <v>23</v>
      </c>
    </row>
    <row r="14" spans="1:10" ht="33" customHeight="1">
      <c r="A14" s="18" t="s">
        <v>60</v>
      </c>
      <c r="B14" s="18" t="s">
        <v>61</v>
      </c>
      <c r="C14" s="19" t="s">
        <v>62</v>
      </c>
      <c r="D14" s="20">
        <v>41183</v>
      </c>
      <c r="E14" s="29">
        <v>44469</v>
      </c>
      <c r="F14" s="12">
        <v>15000</v>
      </c>
      <c r="G14" s="22" t="s">
        <v>63</v>
      </c>
      <c r="H14" s="23" t="s">
        <v>64</v>
      </c>
      <c r="I14" s="24" t="s">
        <v>65</v>
      </c>
      <c r="J14" s="18" t="s">
        <v>23</v>
      </c>
    </row>
    <row r="15" spans="1:10" ht="33" customHeight="1">
      <c r="A15" s="17" t="s">
        <v>55</v>
      </c>
      <c r="B15" s="18" t="s">
        <v>34</v>
      </c>
      <c r="C15" s="34" t="s">
        <v>66</v>
      </c>
      <c r="D15" s="20">
        <v>44105</v>
      </c>
      <c r="E15" s="21">
        <v>44469</v>
      </c>
      <c r="F15" s="35">
        <v>289</v>
      </c>
      <c r="G15" s="25">
        <v>1</v>
      </c>
      <c r="H15" s="36" t="s">
        <v>67</v>
      </c>
      <c r="I15" s="37" t="s">
        <v>68</v>
      </c>
      <c r="J15" s="18" t="s">
        <v>23</v>
      </c>
    </row>
    <row r="16" spans="1:10" ht="33" customHeight="1">
      <c r="A16" s="17" t="s">
        <v>55</v>
      </c>
      <c r="B16" s="18" t="s">
        <v>315</v>
      </c>
      <c r="C16" s="19" t="s">
        <v>316</v>
      </c>
      <c r="D16" s="20">
        <v>44387</v>
      </c>
      <c r="E16" s="21">
        <v>44477</v>
      </c>
      <c r="F16" s="12">
        <v>18784.5</v>
      </c>
      <c r="G16" s="22" t="s">
        <v>317</v>
      </c>
      <c r="H16" s="23" t="s">
        <v>318</v>
      </c>
      <c r="I16" s="24" t="s">
        <v>319</v>
      </c>
      <c r="J16" s="18" t="s">
        <v>23</v>
      </c>
    </row>
    <row r="17" spans="1:10" ht="33" customHeight="1">
      <c r="A17" s="17" t="s">
        <v>55</v>
      </c>
      <c r="B17" s="18" t="s">
        <v>315</v>
      </c>
      <c r="C17" s="19" t="s">
        <v>320</v>
      </c>
      <c r="D17" s="20">
        <v>44384</v>
      </c>
      <c r="E17" s="21">
        <v>44477</v>
      </c>
      <c r="F17" s="12">
        <v>10458</v>
      </c>
      <c r="G17" s="22" t="s">
        <v>317</v>
      </c>
      <c r="H17" s="23" t="s">
        <v>321</v>
      </c>
      <c r="I17" s="24" t="s">
        <v>322</v>
      </c>
      <c r="J17" s="18" t="s">
        <v>23</v>
      </c>
    </row>
    <row r="18" spans="1:10" ht="33" customHeight="1">
      <c r="A18" s="17" t="s">
        <v>69</v>
      </c>
      <c r="B18" s="18" t="s">
        <v>31</v>
      </c>
      <c r="C18" s="19" t="s">
        <v>70</v>
      </c>
      <c r="D18" s="20">
        <v>44201</v>
      </c>
      <c r="E18" s="20">
        <v>44500</v>
      </c>
      <c r="F18" s="12">
        <f>45827+45100</f>
        <v>90927</v>
      </c>
      <c r="G18" s="25" t="s">
        <v>71</v>
      </c>
      <c r="H18" s="23" t="s">
        <v>72</v>
      </c>
      <c r="I18" s="24" t="s">
        <v>73</v>
      </c>
      <c r="J18" s="18" t="s">
        <v>23</v>
      </c>
    </row>
    <row r="19" spans="1:10" ht="33" customHeight="1">
      <c r="A19" s="17" t="s">
        <v>128</v>
      </c>
      <c r="B19" s="18" t="s">
        <v>34</v>
      </c>
      <c r="C19" s="41" t="s">
        <v>74</v>
      </c>
      <c r="D19" s="20">
        <v>44409</v>
      </c>
      <c r="E19" s="20">
        <v>44500</v>
      </c>
      <c r="F19" s="12">
        <v>45000</v>
      </c>
      <c r="G19" s="25">
        <v>0.25</v>
      </c>
      <c r="H19" s="42" t="s">
        <v>53</v>
      </c>
      <c r="I19" s="43">
        <v>1628868</v>
      </c>
      <c r="J19" s="18" t="s">
        <v>23</v>
      </c>
    </row>
    <row r="20" spans="1:10" ht="33" customHeight="1">
      <c r="A20" s="17" t="s">
        <v>128</v>
      </c>
      <c r="B20" s="18" t="s">
        <v>12</v>
      </c>
      <c r="C20" s="19" t="s">
        <v>312</v>
      </c>
      <c r="D20" s="20">
        <v>44317</v>
      </c>
      <c r="E20" s="21">
        <v>44500</v>
      </c>
      <c r="F20" s="12">
        <v>18000</v>
      </c>
      <c r="G20" s="25" t="s">
        <v>313</v>
      </c>
      <c r="H20" s="23" t="s">
        <v>314</v>
      </c>
      <c r="I20" s="24" t="s">
        <v>330</v>
      </c>
      <c r="J20" s="18" t="s">
        <v>29</v>
      </c>
    </row>
    <row r="21" spans="1:10" ht="33" customHeight="1">
      <c r="A21" s="17" t="s">
        <v>55</v>
      </c>
      <c r="B21" s="18" t="s">
        <v>34</v>
      </c>
      <c r="C21" s="41" t="s">
        <v>75</v>
      </c>
      <c r="D21" s="20">
        <v>44160</v>
      </c>
      <c r="E21" s="20">
        <v>44524</v>
      </c>
      <c r="F21" s="12">
        <v>3879</v>
      </c>
      <c r="G21" s="25">
        <v>1</v>
      </c>
      <c r="H21" s="42" t="s">
        <v>76</v>
      </c>
      <c r="I21" s="56" t="s">
        <v>331</v>
      </c>
      <c r="J21" s="18" t="s">
        <v>23</v>
      </c>
    </row>
    <row r="22" spans="1:10" ht="33" customHeight="1">
      <c r="A22" s="17" t="s">
        <v>77</v>
      </c>
      <c r="B22" s="18" t="s">
        <v>56</v>
      </c>
      <c r="C22" s="19" t="s">
        <v>78</v>
      </c>
      <c r="D22" s="20">
        <v>43434</v>
      </c>
      <c r="E22" s="20">
        <v>44529</v>
      </c>
      <c r="F22" s="12">
        <f>80000/3</f>
        <v>26666.666666666668</v>
      </c>
      <c r="G22" s="22" t="s">
        <v>79</v>
      </c>
      <c r="H22" s="23" t="s">
        <v>80</v>
      </c>
      <c r="I22" s="24" t="s">
        <v>81</v>
      </c>
      <c r="J22" s="18" t="s">
        <v>23</v>
      </c>
    </row>
    <row r="23" spans="1:10" ht="32.25" customHeight="1">
      <c r="A23" s="17" t="s">
        <v>55</v>
      </c>
      <c r="B23" s="18" t="s">
        <v>34</v>
      </c>
      <c r="C23" s="19" t="s">
        <v>82</v>
      </c>
      <c r="D23" s="20">
        <v>43817</v>
      </c>
      <c r="E23" s="20">
        <v>44547</v>
      </c>
      <c r="F23" s="35">
        <v>36000</v>
      </c>
      <c r="G23" s="25">
        <v>2</v>
      </c>
      <c r="H23" s="44" t="s">
        <v>83</v>
      </c>
      <c r="I23" s="24" t="s">
        <v>84</v>
      </c>
      <c r="J23" s="18" t="s">
        <v>23</v>
      </c>
    </row>
    <row r="24" spans="1:10" ht="33" customHeight="1">
      <c r="A24" s="17" t="s">
        <v>85</v>
      </c>
      <c r="B24" s="18" t="s">
        <v>12</v>
      </c>
      <c r="C24" s="19" t="s">
        <v>86</v>
      </c>
      <c r="D24" s="20">
        <v>43836</v>
      </c>
      <c r="E24" s="20">
        <v>44561</v>
      </c>
      <c r="F24" s="12">
        <v>38000</v>
      </c>
      <c r="G24" s="25" t="s">
        <v>87</v>
      </c>
      <c r="H24" s="23" t="s">
        <v>88</v>
      </c>
      <c r="I24" s="24" t="s">
        <v>89</v>
      </c>
      <c r="J24" s="18" t="s">
        <v>29</v>
      </c>
    </row>
    <row r="25" spans="1:10" ht="33" customHeight="1">
      <c r="A25" s="17" t="s">
        <v>128</v>
      </c>
      <c r="B25" s="18" t="s">
        <v>31</v>
      </c>
      <c r="C25" s="19" t="s">
        <v>90</v>
      </c>
      <c r="D25" s="20">
        <v>44287</v>
      </c>
      <c r="E25" s="20">
        <v>44561</v>
      </c>
      <c r="F25" s="12"/>
      <c r="G25" s="25" t="s">
        <v>91</v>
      </c>
      <c r="H25" s="23" t="s">
        <v>92</v>
      </c>
      <c r="I25" s="24" t="s">
        <v>93</v>
      </c>
      <c r="J25" s="18" t="s">
        <v>29</v>
      </c>
    </row>
    <row r="26" spans="1:10" ht="33" customHeight="1">
      <c r="A26" s="17" t="s">
        <v>128</v>
      </c>
      <c r="B26" s="18" t="s">
        <v>31</v>
      </c>
      <c r="C26" s="19" t="s">
        <v>94</v>
      </c>
      <c r="D26" s="20">
        <v>44287</v>
      </c>
      <c r="E26" s="20">
        <v>44561</v>
      </c>
      <c r="F26" s="12">
        <v>25000</v>
      </c>
      <c r="G26" s="25" t="s">
        <v>91</v>
      </c>
      <c r="H26" s="23" t="s">
        <v>95</v>
      </c>
      <c r="I26" s="24" t="s">
        <v>96</v>
      </c>
      <c r="J26" s="18" t="s">
        <v>29</v>
      </c>
    </row>
    <row r="27" spans="1:10" ht="33" customHeight="1">
      <c r="A27" s="17" t="s">
        <v>97</v>
      </c>
      <c r="B27" s="18" t="s">
        <v>98</v>
      </c>
      <c r="C27" s="19" t="s">
        <v>99</v>
      </c>
      <c r="D27" s="20">
        <v>43481</v>
      </c>
      <c r="E27" s="20">
        <f>D27+1095</f>
        <v>44576</v>
      </c>
      <c r="F27" s="12">
        <v>4200</v>
      </c>
      <c r="G27" s="22">
        <v>3</v>
      </c>
      <c r="H27" s="23" t="s">
        <v>100</v>
      </c>
      <c r="I27" s="24" t="s">
        <v>101</v>
      </c>
      <c r="J27" s="18" t="s">
        <v>23</v>
      </c>
    </row>
    <row r="28" spans="1:10" ht="33" customHeight="1">
      <c r="A28" s="17" t="s">
        <v>102</v>
      </c>
      <c r="B28" s="18" t="s">
        <v>103</v>
      </c>
      <c r="C28" s="19" t="s">
        <v>104</v>
      </c>
      <c r="D28" s="20">
        <v>43160</v>
      </c>
      <c r="E28" s="20">
        <v>44620</v>
      </c>
      <c r="F28" s="12">
        <v>15000</v>
      </c>
      <c r="G28" s="25" t="s">
        <v>105</v>
      </c>
      <c r="H28" s="23" t="s">
        <v>106</v>
      </c>
      <c r="I28" s="24" t="s">
        <v>107</v>
      </c>
      <c r="J28" s="18" t="s">
        <v>23</v>
      </c>
    </row>
    <row r="29" spans="1:10" ht="33" customHeight="1">
      <c r="A29" s="17" t="s">
        <v>108</v>
      </c>
      <c r="B29" s="18" t="s">
        <v>51</v>
      </c>
      <c r="C29" s="19" t="s">
        <v>109</v>
      </c>
      <c r="D29" s="20">
        <v>43525</v>
      </c>
      <c r="E29" s="20">
        <v>44620</v>
      </c>
      <c r="F29" s="12">
        <v>1410</v>
      </c>
      <c r="G29" s="25">
        <v>3</v>
      </c>
      <c r="H29" s="23" t="s">
        <v>110</v>
      </c>
      <c r="I29" s="24" t="s">
        <v>111</v>
      </c>
      <c r="J29" s="18" t="s">
        <v>23</v>
      </c>
    </row>
    <row r="30" spans="1:10" ht="30" customHeight="1">
      <c r="A30" s="17" t="s">
        <v>55</v>
      </c>
      <c r="B30" s="18" t="s">
        <v>34</v>
      </c>
      <c r="C30" s="34" t="s">
        <v>112</v>
      </c>
      <c r="D30" s="20">
        <v>44287</v>
      </c>
      <c r="E30" s="21">
        <v>44651</v>
      </c>
      <c r="F30" s="35">
        <v>7695.26</v>
      </c>
      <c r="G30" s="25">
        <v>1</v>
      </c>
      <c r="H30" s="36" t="s">
        <v>113</v>
      </c>
      <c r="I30" s="37" t="s">
        <v>114</v>
      </c>
      <c r="J30" s="27" t="s">
        <v>23</v>
      </c>
    </row>
    <row r="31" spans="1:10" ht="33" customHeight="1">
      <c r="A31" s="17" t="s">
        <v>97</v>
      </c>
      <c r="B31" s="18" t="s">
        <v>103</v>
      </c>
      <c r="C31" s="19" t="s">
        <v>115</v>
      </c>
      <c r="D31" s="21">
        <v>44287</v>
      </c>
      <c r="E31" s="21">
        <v>44651</v>
      </c>
      <c r="F31" s="12">
        <v>47000</v>
      </c>
      <c r="G31" s="22" t="s">
        <v>116</v>
      </c>
      <c r="H31" s="23" t="s">
        <v>117</v>
      </c>
      <c r="I31" s="24" t="s">
        <v>118</v>
      </c>
      <c r="J31" s="27" t="s">
        <v>23</v>
      </c>
    </row>
    <row r="32" spans="1:10" ht="33" customHeight="1">
      <c r="A32" s="17" t="s">
        <v>119</v>
      </c>
      <c r="B32" s="18" t="s">
        <v>12</v>
      </c>
      <c r="C32" s="19" t="s">
        <v>120</v>
      </c>
      <c r="D32" s="20">
        <v>43770</v>
      </c>
      <c r="E32" s="21">
        <v>44651</v>
      </c>
      <c r="F32" s="12">
        <v>30000</v>
      </c>
      <c r="G32" s="22" t="s">
        <v>121</v>
      </c>
      <c r="H32" s="23" t="s">
        <v>122</v>
      </c>
      <c r="I32" s="24" t="s">
        <v>17</v>
      </c>
      <c r="J32" s="18" t="s">
        <v>29</v>
      </c>
    </row>
    <row r="33" spans="1:10" ht="33" customHeight="1">
      <c r="A33" s="18" t="s">
        <v>123</v>
      </c>
      <c r="B33" s="18" t="s">
        <v>103</v>
      </c>
      <c r="C33" s="19" t="s">
        <v>124</v>
      </c>
      <c r="D33" s="20">
        <v>38930</v>
      </c>
      <c r="E33" s="20">
        <v>44651</v>
      </c>
      <c r="F33" s="12">
        <v>300000</v>
      </c>
      <c r="G33" s="25" t="s">
        <v>125</v>
      </c>
      <c r="H33" s="23" t="s">
        <v>126</v>
      </c>
      <c r="I33" s="24" t="s">
        <v>127</v>
      </c>
      <c r="J33" s="27" t="s">
        <v>23</v>
      </c>
    </row>
    <row r="34" spans="1:10" ht="33" customHeight="1">
      <c r="A34" s="17" t="s">
        <v>128</v>
      </c>
      <c r="B34" s="18" t="s">
        <v>103</v>
      </c>
      <c r="C34" s="19" t="s">
        <v>129</v>
      </c>
      <c r="D34" s="20">
        <v>42826</v>
      </c>
      <c r="E34" s="20">
        <v>44651</v>
      </c>
      <c r="F34" s="12">
        <v>8600</v>
      </c>
      <c r="G34" s="25" t="s">
        <v>130</v>
      </c>
      <c r="H34" s="23" t="s">
        <v>131</v>
      </c>
      <c r="I34" s="24" t="s">
        <v>132</v>
      </c>
      <c r="J34" s="27" t="s">
        <v>23</v>
      </c>
    </row>
    <row r="35" spans="1:10" ht="33" customHeight="1">
      <c r="A35" s="17" t="s">
        <v>133</v>
      </c>
      <c r="B35" s="18" t="s">
        <v>12</v>
      </c>
      <c r="C35" s="19" t="s">
        <v>134</v>
      </c>
      <c r="D35" s="20">
        <v>44445</v>
      </c>
      <c r="E35" s="21">
        <v>44651</v>
      </c>
      <c r="F35" s="12">
        <v>494671</v>
      </c>
      <c r="G35" s="25" t="s">
        <v>33</v>
      </c>
      <c r="H35" s="23" t="s">
        <v>135</v>
      </c>
      <c r="I35" s="24" t="s">
        <v>136</v>
      </c>
      <c r="J35" s="18" t="s">
        <v>29</v>
      </c>
    </row>
    <row r="36" spans="1:10" ht="33" customHeight="1">
      <c r="A36" s="17" t="s">
        <v>55</v>
      </c>
      <c r="B36" s="18" t="s">
        <v>34</v>
      </c>
      <c r="C36" s="34" t="s">
        <v>137</v>
      </c>
      <c r="D36" s="20">
        <v>44287</v>
      </c>
      <c r="E36" s="21">
        <v>44651</v>
      </c>
      <c r="F36" s="35">
        <v>10530.94</v>
      </c>
      <c r="G36" s="25">
        <v>1</v>
      </c>
      <c r="H36" s="36" t="s">
        <v>138</v>
      </c>
      <c r="I36" s="37">
        <v>2933889</v>
      </c>
      <c r="J36" s="45" t="s">
        <v>23</v>
      </c>
    </row>
    <row r="37" spans="1:10" ht="33" customHeight="1">
      <c r="A37" s="17" t="s">
        <v>55</v>
      </c>
      <c r="B37" s="18" t="s">
        <v>34</v>
      </c>
      <c r="C37" s="41" t="s">
        <v>139</v>
      </c>
      <c r="D37" s="20">
        <v>44287</v>
      </c>
      <c r="E37" s="21">
        <v>44651</v>
      </c>
      <c r="F37" s="12">
        <v>400</v>
      </c>
      <c r="G37" s="25">
        <v>1</v>
      </c>
      <c r="H37" s="42" t="s">
        <v>140</v>
      </c>
      <c r="I37" s="43" t="s">
        <v>16</v>
      </c>
      <c r="J37" s="45" t="s">
        <v>23</v>
      </c>
    </row>
    <row r="38" spans="1:10" ht="33" customHeight="1">
      <c r="A38" s="17" t="s">
        <v>55</v>
      </c>
      <c r="B38" s="18" t="s">
        <v>34</v>
      </c>
      <c r="C38" s="41" t="s">
        <v>141</v>
      </c>
      <c r="D38" s="20">
        <v>44287</v>
      </c>
      <c r="E38" s="21">
        <v>44651</v>
      </c>
      <c r="F38" s="12">
        <v>1200</v>
      </c>
      <c r="G38" s="25">
        <v>1</v>
      </c>
      <c r="H38" s="42" t="s">
        <v>142</v>
      </c>
      <c r="I38" s="43" t="s">
        <v>143</v>
      </c>
      <c r="J38" s="45" t="s">
        <v>23</v>
      </c>
    </row>
    <row r="39" spans="1:10" ht="33" customHeight="1">
      <c r="A39" s="17" t="s">
        <v>55</v>
      </c>
      <c r="B39" s="18" t="s">
        <v>34</v>
      </c>
      <c r="C39" s="41" t="s">
        <v>144</v>
      </c>
      <c r="D39" s="20">
        <v>44287</v>
      </c>
      <c r="E39" s="21">
        <v>44651</v>
      </c>
      <c r="F39" s="12">
        <v>36000</v>
      </c>
      <c r="G39" s="25">
        <v>1</v>
      </c>
      <c r="H39" s="42" t="s">
        <v>145</v>
      </c>
      <c r="I39" s="43">
        <v>1800000</v>
      </c>
      <c r="J39" s="18" t="s">
        <v>23</v>
      </c>
    </row>
    <row r="40" spans="1:10" ht="33" customHeight="1">
      <c r="A40" s="17" t="s">
        <v>55</v>
      </c>
      <c r="B40" s="18" t="s">
        <v>146</v>
      </c>
      <c r="C40" s="19" t="s">
        <v>147</v>
      </c>
      <c r="D40" s="20">
        <v>44294</v>
      </c>
      <c r="E40" s="21">
        <v>44658</v>
      </c>
      <c r="F40" s="12">
        <v>10000</v>
      </c>
      <c r="G40" s="25" t="s">
        <v>148</v>
      </c>
      <c r="H40" s="23" t="s">
        <v>149</v>
      </c>
      <c r="I40" s="24" t="s">
        <v>150</v>
      </c>
      <c r="J40" s="45" t="s">
        <v>23</v>
      </c>
    </row>
    <row r="41" spans="1:10" ht="33" customHeight="1">
      <c r="A41" s="17" t="s">
        <v>151</v>
      </c>
      <c r="B41" s="18" t="s">
        <v>12</v>
      </c>
      <c r="C41" s="19" t="s">
        <v>152</v>
      </c>
      <c r="D41" s="20">
        <v>44057</v>
      </c>
      <c r="E41" s="21">
        <v>44664</v>
      </c>
      <c r="F41" s="12">
        <v>89400</v>
      </c>
      <c r="G41" s="25" t="s">
        <v>153</v>
      </c>
      <c r="H41" s="23" t="s">
        <v>154</v>
      </c>
      <c r="I41" s="24" t="s">
        <v>155</v>
      </c>
      <c r="J41" s="45" t="s">
        <v>156</v>
      </c>
    </row>
    <row r="42" spans="1:10" ht="33" customHeight="1">
      <c r="A42" s="17" t="s">
        <v>157</v>
      </c>
      <c r="B42" s="18" t="s">
        <v>56</v>
      </c>
      <c r="C42" s="19" t="s">
        <v>158</v>
      </c>
      <c r="D42" s="20">
        <v>44317</v>
      </c>
      <c r="E42" s="20">
        <v>44681</v>
      </c>
      <c r="F42" s="12">
        <v>16444</v>
      </c>
      <c r="G42" s="22">
        <v>1</v>
      </c>
      <c r="H42" s="23" t="s">
        <v>53</v>
      </c>
      <c r="I42" s="24" t="s">
        <v>54</v>
      </c>
      <c r="J42" s="45" t="s">
        <v>23</v>
      </c>
    </row>
    <row r="43" spans="1:10" ht="33" customHeight="1">
      <c r="A43" s="17" t="s">
        <v>55</v>
      </c>
      <c r="B43" s="18" t="s">
        <v>34</v>
      </c>
      <c r="C43" s="34" t="s">
        <v>159</v>
      </c>
      <c r="D43" s="20">
        <v>44328</v>
      </c>
      <c r="E43" s="21">
        <v>44692</v>
      </c>
      <c r="F43" s="35">
        <v>4399.88</v>
      </c>
      <c r="G43" s="25">
        <v>1</v>
      </c>
      <c r="H43" s="36" t="s">
        <v>160</v>
      </c>
      <c r="I43" s="37" t="s">
        <v>16</v>
      </c>
      <c r="J43" s="45" t="s">
        <v>23</v>
      </c>
    </row>
    <row r="44" spans="1:10" ht="33" customHeight="1">
      <c r="A44" s="17" t="s">
        <v>128</v>
      </c>
      <c r="B44" s="18" t="s">
        <v>19</v>
      </c>
      <c r="C44" s="19" t="s">
        <v>161</v>
      </c>
      <c r="D44" s="20">
        <v>42534</v>
      </c>
      <c r="E44" s="20">
        <v>44712</v>
      </c>
      <c r="F44" s="12">
        <v>73000</v>
      </c>
      <c r="G44" s="25" t="s">
        <v>130</v>
      </c>
      <c r="H44" s="23" t="s">
        <v>162</v>
      </c>
      <c r="I44" s="24" t="s">
        <v>163</v>
      </c>
      <c r="J44" s="45" t="s">
        <v>23</v>
      </c>
    </row>
    <row r="45" spans="1:10" ht="33" customHeight="1">
      <c r="A45" s="17" t="s">
        <v>55</v>
      </c>
      <c r="B45" s="18" t="s">
        <v>34</v>
      </c>
      <c r="C45" s="46" t="s">
        <v>164</v>
      </c>
      <c r="D45" s="20">
        <v>44376</v>
      </c>
      <c r="E45" s="21">
        <v>44740</v>
      </c>
      <c r="F45" s="12">
        <v>1416</v>
      </c>
      <c r="G45" s="25">
        <v>1</v>
      </c>
      <c r="H45" s="44" t="s">
        <v>165</v>
      </c>
      <c r="I45" s="43" t="s">
        <v>166</v>
      </c>
      <c r="J45" s="45" t="s">
        <v>23</v>
      </c>
    </row>
    <row r="46" spans="1:10" ht="33" customHeight="1">
      <c r="A46" s="17" t="s">
        <v>167</v>
      </c>
      <c r="B46" s="18" t="s">
        <v>46</v>
      </c>
      <c r="C46" s="19" t="s">
        <v>168</v>
      </c>
      <c r="D46" s="21">
        <v>44378</v>
      </c>
      <c r="E46" s="20">
        <v>44742</v>
      </c>
      <c r="F46" s="12">
        <v>4000</v>
      </c>
      <c r="G46" s="25" t="s">
        <v>116</v>
      </c>
      <c r="H46" s="23" t="s">
        <v>169</v>
      </c>
      <c r="I46" s="33" t="s">
        <v>170</v>
      </c>
      <c r="J46" s="18" t="s">
        <v>23</v>
      </c>
    </row>
    <row r="47" spans="1:10" ht="33" customHeight="1">
      <c r="A47" s="18" t="s">
        <v>298</v>
      </c>
      <c r="B47" s="18" t="s">
        <v>46</v>
      </c>
      <c r="C47" s="19" t="s">
        <v>299</v>
      </c>
      <c r="D47" s="20">
        <v>44405</v>
      </c>
      <c r="E47" s="21">
        <v>44769</v>
      </c>
      <c r="F47" s="12">
        <v>10000</v>
      </c>
      <c r="G47" s="25">
        <v>1</v>
      </c>
      <c r="H47" s="23" t="s">
        <v>300</v>
      </c>
      <c r="I47" s="24" t="s">
        <v>301</v>
      </c>
      <c r="J47" s="45" t="s">
        <v>23</v>
      </c>
    </row>
    <row r="48" spans="1:10" ht="33" customHeight="1">
      <c r="A48" s="17" t="s">
        <v>55</v>
      </c>
      <c r="B48" s="18" t="s">
        <v>56</v>
      </c>
      <c r="C48" s="47" t="s">
        <v>171</v>
      </c>
      <c r="D48" s="20">
        <v>44408</v>
      </c>
      <c r="E48" s="21">
        <v>44772</v>
      </c>
      <c r="F48" s="12">
        <v>2856</v>
      </c>
      <c r="G48" s="25" t="s">
        <v>116</v>
      </c>
      <c r="H48" s="48" t="s">
        <v>58</v>
      </c>
      <c r="I48" s="49" t="s">
        <v>59</v>
      </c>
      <c r="J48" s="40" t="s">
        <v>23</v>
      </c>
    </row>
    <row r="49" spans="1:10" ht="33" customHeight="1">
      <c r="A49" s="17" t="s">
        <v>17</v>
      </c>
      <c r="B49" s="18" t="s">
        <v>34</v>
      </c>
      <c r="C49" s="19" t="s">
        <v>172</v>
      </c>
      <c r="D49" s="20">
        <v>43678</v>
      </c>
      <c r="E49" s="20">
        <v>44773</v>
      </c>
      <c r="F49" s="12">
        <v>150000</v>
      </c>
      <c r="G49" s="22">
        <v>3</v>
      </c>
      <c r="H49" s="48" t="s">
        <v>173</v>
      </c>
      <c r="I49" s="50" t="s">
        <v>174</v>
      </c>
      <c r="J49" s="18" t="s">
        <v>23</v>
      </c>
    </row>
    <row r="50" spans="1:10" ht="33" customHeight="1">
      <c r="A50" s="17" t="s">
        <v>175</v>
      </c>
      <c r="B50" s="18" t="s">
        <v>176</v>
      </c>
      <c r="C50" s="19" t="s">
        <v>177</v>
      </c>
      <c r="D50" s="20">
        <v>44426</v>
      </c>
      <c r="E50" s="20">
        <v>44790</v>
      </c>
      <c r="F50" s="12">
        <v>12805</v>
      </c>
      <c r="G50" s="22">
        <v>1</v>
      </c>
      <c r="H50" s="48" t="s">
        <v>178</v>
      </c>
      <c r="I50" s="50" t="s">
        <v>179</v>
      </c>
      <c r="J50" s="18" t="s">
        <v>23</v>
      </c>
    </row>
    <row r="51" spans="1:10" ht="33" customHeight="1">
      <c r="A51" s="17" t="s">
        <v>180</v>
      </c>
      <c r="B51" s="18" t="s">
        <v>181</v>
      </c>
      <c r="C51" s="19" t="s">
        <v>182</v>
      </c>
      <c r="D51" s="20">
        <v>43698</v>
      </c>
      <c r="E51" s="20">
        <v>44793</v>
      </c>
      <c r="F51" s="12">
        <v>12000</v>
      </c>
      <c r="G51" s="22">
        <v>3</v>
      </c>
      <c r="H51" s="48" t="s">
        <v>183</v>
      </c>
      <c r="I51" s="50" t="s">
        <v>184</v>
      </c>
      <c r="J51" s="18" t="s">
        <v>23</v>
      </c>
    </row>
    <row r="52" spans="1:10" ht="33" customHeight="1">
      <c r="A52" s="17" t="s">
        <v>185</v>
      </c>
      <c r="B52" s="18" t="s">
        <v>12</v>
      </c>
      <c r="C52" s="19" t="s">
        <v>186</v>
      </c>
      <c r="D52" s="20">
        <v>43752</v>
      </c>
      <c r="E52" s="21">
        <v>44804</v>
      </c>
      <c r="F52" s="12">
        <v>63529</v>
      </c>
      <c r="G52" s="22" t="s">
        <v>187</v>
      </c>
      <c r="H52" s="23" t="s">
        <v>188</v>
      </c>
      <c r="I52" s="50" t="s">
        <v>189</v>
      </c>
      <c r="J52" s="18" t="s">
        <v>29</v>
      </c>
    </row>
    <row r="53" spans="1:10" ht="33" customHeight="1">
      <c r="A53" s="17" t="s">
        <v>128</v>
      </c>
      <c r="B53" s="18" t="s">
        <v>19</v>
      </c>
      <c r="C53" s="19" t="s">
        <v>190</v>
      </c>
      <c r="D53" s="20">
        <v>42614</v>
      </c>
      <c r="E53" s="20">
        <v>44804</v>
      </c>
      <c r="F53" s="12">
        <v>250000</v>
      </c>
      <c r="G53" s="25" t="s">
        <v>191</v>
      </c>
      <c r="H53" s="23" t="s">
        <v>192</v>
      </c>
      <c r="I53" s="24" t="s">
        <v>17</v>
      </c>
      <c r="J53" s="18" t="s">
        <v>23</v>
      </c>
    </row>
    <row r="54" spans="1:10" ht="33" customHeight="1">
      <c r="A54" s="17" t="s">
        <v>193</v>
      </c>
      <c r="B54" s="18" t="s">
        <v>19</v>
      </c>
      <c r="C54" s="19" t="s">
        <v>194</v>
      </c>
      <c r="D54" s="21">
        <v>43030</v>
      </c>
      <c r="E54" s="21">
        <v>44855</v>
      </c>
      <c r="F54" s="12">
        <v>700000</v>
      </c>
      <c r="G54" s="22" t="s">
        <v>195</v>
      </c>
      <c r="H54" s="48" t="s">
        <v>196</v>
      </c>
      <c r="I54" s="50" t="s">
        <v>197</v>
      </c>
      <c r="J54" s="18" t="s">
        <v>23</v>
      </c>
    </row>
    <row r="55" spans="1:10" ht="33" customHeight="1">
      <c r="A55" s="17" t="s">
        <v>198</v>
      </c>
      <c r="B55" s="18" t="s">
        <v>199</v>
      </c>
      <c r="C55" s="19" t="s">
        <v>200</v>
      </c>
      <c r="D55" s="20">
        <v>44180</v>
      </c>
      <c r="E55" s="21">
        <v>44909</v>
      </c>
      <c r="F55" s="12" t="s">
        <v>201</v>
      </c>
      <c r="G55" s="25" t="s">
        <v>202</v>
      </c>
      <c r="H55" s="48" t="s">
        <v>53</v>
      </c>
      <c r="I55" s="50" t="s">
        <v>54</v>
      </c>
      <c r="J55" s="18" t="s">
        <v>23</v>
      </c>
    </row>
    <row r="56" spans="1:10" ht="33" customHeight="1">
      <c r="A56" s="17" t="s">
        <v>203</v>
      </c>
      <c r="B56" s="18" t="s">
        <v>204</v>
      </c>
      <c r="C56" s="19" t="s">
        <v>205</v>
      </c>
      <c r="D56" s="20">
        <v>43221</v>
      </c>
      <c r="E56" s="20">
        <v>45016</v>
      </c>
      <c r="F56" s="12">
        <v>8000</v>
      </c>
      <c r="G56" s="22">
        <v>4</v>
      </c>
      <c r="H56" s="48" t="s">
        <v>206</v>
      </c>
      <c r="I56" s="50" t="s">
        <v>16</v>
      </c>
      <c r="J56" s="18" t="s">
        <v>23</v>
      </c>
    </row>
    <row r="57" spans="1:10" ht="33" customHeight="1">
      <c r="A57" s="17" t="s">
        <v>97</v>
      </c>
      <c r="B57" s="18" t="s">
        <v>31</v>
      </c>
      <c r="C57" s="19" t="s">
        <v>207</v>
      </c>
      <c r="D57" s="20">
        <v>43556</v>
      </c>
      <c r="E57" s="20">
        <v>45016</v>
      </c>
      <c r="F57" s="12"/>
      <c r="G57" s="22">
        <v>4</v>
      </c>
      <c r="H57" s="48" t="s">
        <v>208</v>
      </c>
      <c r="I57" s="50" t="s">
        <v>209</v>
      </c>
      <c r="J57" s="18" t="s">
        <v>23</v>
      </c>
    </row>
    <row r="58" spans="1:10" ht="33" customHeight="1">
      <c r="A58" s="17" t="s">
        <v>210</v>
      </c>
      <c r="B58" s="18" t="s">
        <v>211</v>
      </c>
      <c r="C58" s="19" t="s">
        <v>212</v>
      </c>
      <c r="D58" s="21">
        <v>43586</v>
      </c>
      <c r="E58" s="21">
        <v>45046</v>
      </c>
      <c r="F58" s="12">
        <v>33333</v>
      </c>
      <c r="G58" s="22" t="s">
        <v>213</v>
      </c>
      <c r="H58" s="48" t="s">
        <v>214</v>
      </c>
      <c r="I58" s="50" t="s">
        <v>215</v>
      </c>
      <c r="J58" s="18" t="s">
        <v>44</v>
      </c>
    </row>
    <row r="59" spans="1:10" ht="33" customHeight="1">
      <c r="A59" s="17" t="s">
        <v>216</v>
      </c>
      <c r="B59" s="18" t="s">
        <v>204</v>
      </c>
      <c r="C59" s="19" t="s">
        <v>217</v>
      </c>
      <c r="D59" s="20">
        <v>42217</v>
      </c>
      <c r="E59" s="20">
        <v>45138</v>
      </c>
      <c r="F59" s="12">
        <v>2500</v>
      </c>
      <c r="G59" s="25" t="s">
        <v>218</v>
      </c>
      <c r="H59" s="48" t="s">
        <v>219</v>
      </c>
      <c r="I59" s="50" t="s">
        <v>220</v>
      </c>
      <c r="J59" s="18" t="s">
        <v>23</v>
      </c>
    </row>
    <row r="60" spans="1:10" ht="33" customHeight="1">
      <c r="A60" s="17" t="s">
        <v>55</v>
      </c>
      <c r="B60" s="18" t="s">
        <v>34</v>
      </c>
      <c r="C60" s="19" t="s">
        <v>221</v>
      </c>
      <c r="D60" s="20">
        <v>44136</v>
      </c>
      <c r="E60" s="20">
        <v>45231</v>
      </c>
      <c r="F60" s="12">
        <v>28000</v>
      </c>
      <c r="G60" s="25">
        <v>3</v>
      </c>
      <c r="H60" s="19" t="s">
        <v>222</v>
      </c>
      <c r="I60" s="51" t="s">
        <v>84</v>
      </c>
      <c r="J60" s="18" t="s">
        <v>23</v>
      </c>
    </row>
    <row r="61" spans="1:10" ht="33" customHeight="1">
      <c r="A61" s="17" t="s">
        <v>223</v>
      </c>
      <c r="B61" s="18" t="s">
        <v>31</v>
      </c>
      <c r="C61" s="19" t="s">
        <v>224</v>
      </c>
      <c r="D61" s="20">
        <v>44183</v>
      </c>
      <c r="E61" s="21">
        <v>45277</v>
      </c>
      <c r="F61" s="12">
        <v>14000</v>
      </c>
      <c r="G61" s="25">
        <v>3</v>
      </c>
      <c r="H61" s="48" t="s">
        <v>225</v>
      </c>
      <c r="I61" s="50" t="s">
        <v>226</v>
      </c>
      <c r="J61" s="18" t="s">
        <v>23</v>
      </c>
    </row>
    <row r="62" spans="1:10" ht="33" customHeight="1">
      <c r="A62" s="17" t="s">
        <v>227</v>
      </c>
      <c r="B62" s="18" t="s">
        <v>228</v>
      </c>
      <c r="C62" s="19" t="s">
        <v>229</v>
      </c>
      <c r="D62" s="20">
        <v>44279</v>
      </c>
      <c r="E62" s="30">
        <v>45374</v>
      </c>
      <c r="F62" s="12">
        <v>22712</v>
      </c>
      <c r="G62" s="25">
        <v>3</v>
      </c>
      <c r="H62" s="23" t="s">
        <v>230</v>
      </c>
      <c r="I62" s="24" t="s">
        <v>332</v>
      </c>
      <c r="J62" s="18" t="s">
        <v>23</v>
      </c>
    </row>
    <row r="63" spans="1:10" ht="33" customHeight="1">
      <c r="A63" s="17" t="s">
        <v>231</v>
      </c>
      <c r="B63" s="18" t="s">
        <v>19</v>
      </c>
      <c r="C63" s="19" t="s">
        <v>232</v>
      </c>
      <c r="D63" s="21">
        <v>43615</v>
      </c>
      <c r="E63" s="21">
        <v>45443</v>
      </c>
      <c r="F63" s="12">
        <v>24000</v>
      </c>
      <c r="G63" s="22" t="s">
        <v>105</v>
      </c>
      <c r="H63" s="23" t="s">
        <v>233</v>
      </c>
      <c r="I63" s="24" t="s">
        <v>17</v>
      </c>
      <c r="J63" s="18" t="s">
        <v>23</v>
      </c>
    </row>
    <row r="64" spans="1:10" ht="33" customHeight="1">
      <c r="A64" s="26" t="s">
        <v>234</v>
      </c>
      <c r="B64" s="27" t="s">
        <v>103</v>
      </c>
      <c r="C64" s="28" t="s">
        <v>235</v>
      </c>
      <c r="D64" s="29">
        <v>43677</v>
      </c>
      <c r="E64" s="29">
        <v>45503</v>
      </c>
      <c r="F64" s="13">
        <v>116000</v>
      </c>
      <c r="G64" s="52" t="s">
        <v>105</v>
      </c>
      <c r="H64" s="32" t="s">
        <v>236</v>
      </c>
      <c r="I64" s="33" t="s">
        <v>237</v>
      </c>
      <c r="J64" s="18" t="s">
        <v>23</v>
      </c>
    </row>
    <row r="65" spans="1:10" ht="33" customHeight="1">
      <c r="A65" s="17" t="s">
        <v>238</v>
      </c>
      <c r="B65" s="18" t="s">
        <v>31</v>
      </c>
      <c r="C65" s="19" t="s">
        <v>239</v>
      </c>
      <c r="D65" s="20">
        <v>43731</v>
      </c>
      <c r="E65" s="21">
        <v>45557</v>
      </c>
      <c r="F65" s="12">
        <v>571977</v>
      </c>
      <c r="G65" s="22" t="s">
        <v>240</v>
      </c>
      <c r="H65" s="48" t="s">
        <v>241</v>
      </c>
      <c r="I65" s="50" t="s">
        <v>242</v>
      </c>
      <c r="J65" s="18" t="s">
        <v>23</v>
      </c>
    </row>
    <row r="66" spans="1:10" ht="33" customHeight="1">
      <c r="A66" s="17" t="s">
        <v>243</v>
      </c>
      <c r="B66" s="18" t="s">
        <v>31</v>
      </c>
      <c r="C66" s="19" t="s">
        <v>244</v>
      </c>
      <c r="D66" s="20">
        <v>44287</v>
      </c>
      <c r="E66" s="21">
        <v>45747</v>
      </c>
      <c r="F66" s="12"/>
      <c r="G66" s="25">
        <v>4</v>
      </c>
      <c r="H66" s="48" t="s">
        <v>245</v>
      </c>
      <c r="I66" s="50" t="s">
        <v>246</v>
      </c>
      <c r="J66" s="18" t="s">
        <v>23</v>
      </c>
    </row>
    <row r="67" spans="1:10" ht="33" customHeight="1">
      <c r="A67" s="17" t="s">
        <v>247</v>
      </c>
      <c r="B67" s="18" t="s">
        <v>34</v>
      </c>
      <c r="C67" s="19" t="s">
        <v>248</v>
      </c>
      <c r="D67" s="21">
        <v>44074</v>
      </c>
      <c r="E67" s="21">
        <v>45899</v>
      </c>
      <c r="F67" s="12">
        <v>20000</v>
      </c>
      <c r="G67" s="22">
        <v>5</v>
      </c>
      <c r="H67" s="48" t="s">
        <v>249</v>
      </c>
      <c r="I67" s="50" t="s">
        <v>250</v>
      </c>
      <c r="J67" s="18" t="s">
        <v>23</v>
      </c>
    </row>
    <row r="68" spans="1:10" ht="33" customHeight="1">
      <c r="A68" s="17" t="s">
        <v>251</v>
      </c>
      <c r="B68" s="18" t="s">
        <v>31</v>
      </c>
      <c r="C68" s="19" t="s">
        <v>252</v>
      </c>
      <c r="D68" s="20">
        <v>44256</v>
      </c>
      <c r="E68" s="21">
        <v>46081</v>
      </c>
      <c r="F68" s="12">
        <f>2036850/5</f>
        <v>407370</v>
      </c>
      <c r="G68" s="25" t="s">
        <v>105</v>
      </c>
      <c r="H68" s="48" t="s">
        <v>253</v>
      </c>
      <c r="I68" s="50" t="s">
        <v>254</v>
      </c>
      <c r="J68" s="18" t="s">
        <v>23</v>
      </c>
    </row>
    <row r="69" spans="1:10" ht="33" customHeight="1">
      <c r="A69" s="17" t="s">
        <v>255</v>
      </c>
      <c r="B69" s="18" t="s">
        <v>256</v>
      </c>
      <c r="C69" s="19" t="s">
        <v>257</v>
      </c>
      <c r="D69" s="20">
        <v>43710</v>
      </c>
      <c r="E69" s="20">
        <v>47362</v>
      </c>
      <c r="F69" s="12" t="e">
        <f>#REF!/10</f>
        <v>#REF!</v>
      </c>
      <c r="G69" s="22" t="s">
        <v>195</v>
      </c>
      <c r="H69" s="48" t="s">
        <v>258</v>
      </c>
      <c r="I69" s="50" t="s">
        <v>259</v>
      </c>
      <c r="J69" s="18" t="s">
        <v>23</v>
      </c>
    </row>
    <row r="70" spans="1:10" ht="33" customHeight="1">
      <c r="A70" s="17" t="s">
        <v>55</v>
      </c>
      <c r="B70" s="18" t="s">
        <v>34</v>
      </c>
      <c r="C70" s="19" t="s">
        <v>260</v>
      </c>
      <c r="D70" s="20">
        <v>44075</v>
      </c>
      <c r="E70" s="20" t="s">
        <v>261</v>
      </c>
      <c r="F70" s="12">
        <v>27000</v>
      </c>
      <c r="G70" s="22">
        <v>3</v>
      </c>
      <c r="H70" s="19" t="s">
        <v>262</v>
      </c>
      <c r="I70" s="50" t="s">
        <v>263</v>
      </c>
      <c r="J70" s="18" t="s">
        <v>23</v>
      </c>
    </row>
    <row r="71" spans="1:10" ht="33" customHeight="1">
      <c r="A71" s="17" t="s">
        <v>55</v>
      </c>
      <c r="B71" s="18" t="s">
        <v>34</v>
      </c>
      <c r="C71" s="34" t="s">
        <v>264</v>
      </c>
      <c r="D71" s="20">
        <v>44287</v>
      </c>
      <c r="E71" s="21" t="s">
        <v>265</v>
      </c>
      <c r="F71" s="35">
        <v>4000</v>
      </c>
      <c r="G71" s="25">
        <v>1</v>
      </c>
      <c r="H71" s="34" t="s">
        <v>266</v>
      </c>
      <c r="I71" s="17" t="s">
        <v>267</v>
      </c>
      <c r="J71" s="18" t="s">
        <v>23</v>
      </c>
    </row>
    <row r="72" spans="1:10" ht="33" customHeight="1">
      <c r="A72" s="17" t="s">
        <v>268</v>
      </c>
      <c r="B72" s="18" t="s">
        <v>211</v>
      </c>
      <c r="C72" s="19" t="s">
        <v>269</v>
      </c>
      <c r="D72" s="21" t="s">
        <v>270</v>
      </c>
      <c r="E72" s="21" t="s">
        <v>271</v>
      </c>
      <c r="F72" s="12">
        <v>100100</v>
      </c>
      <c r="G72" s="25">
        <v>2</v>
      </c>
      <c r="H72" s="48" t="s">
        <v>272</v>
      </c>
      <c r="I72" s="50" t="s">
        <v>273</v>
      </c>
      <c r="J72" s="18" t="s">
        <v>29</v>
      </c>
    </row>
    <row r="73" spans="1:10" ht="33" customHeight="1">
      <c r="A73" s="17" t="s">
        <v>274</v>
      </c>
      <c r="B73" s="18" t="s">
        <v>31</v>
      </c>
      <c r="C73" s="19" t="s">
        <v>275</v>
      </c>
      <c r="D73" s="21" t="s">
        <v>276</v>
      </c>
      <c r="E73" s="21" t="s">
        <v>277</v>
      </c>
      <c r="F73" s="12">
        <f>200433.78/2</f>
        <v>100216.89</v>
      </c>
      <c r="G73" s="25">
        <v>2</v>
      </c>
      <c r="H73" s="48" t="s">
        <v>278</v>
      </c>
      <c r="I73" s="50" t="s">
        <v>279</v>
      </c>
      <c r="J73" s="18" t="s">
        <v>23</v>
      </c>
    </row>
    <row r="74" spans="1:10" ht="33" customHeight="1">
      <c r="A74" s="17" t="s">
        <v>55</v>
      </c>
      <c r="B74" s="18" t="s">
        <v>34</v>
      </c>
      <c r="C74" s="19" t="s">
        <v>280</v>
      </c>
      <c r="D74" s="21">
        <v>44287</v>
      </c>
      <c r="E74" s="21" t="s">
        <v>281</v>
      </c>
      <c r="F74" s="12">
        <v>15000</v>
      </c>
      <c r="G74" s="25" t="s">
        <v>282</v>
      </c>
      <c r="H74" s="48" t="s">
        <v>283</v>
      </c>
      <c r="I74" s="50" t="s">
        <v>284</v>
      </c>
      <c r="J74" s="18" t="s">
        <v>23</v>
      </c>
    </row>
    <row r="75" spans="1:10" ht="33" customHeight="1">
      <c r="A75" s="17" t="s">
        <v>285</v>
      </c>
      <c r="B75" s="18" t="s">
        <v>51</v>
      </c>
      <c r="C75" s="19" t="s">
        <v>286</v>
      </c>
      <c r="D75" s="20">
        <v>42349</v>
      </c>
      <c r="E75" s="21" t="s">
        <v>287</v>
      </c>
      <c r="F75" s="12">
        <v>30000</v>
      </c>
      <c r="G75" s="25" t="s">
        <v>288</v>
      </c>
      <c r="H75" s="48" t="s">
        <v>289</v>
      </c>
      <c r="I75" s="50" t="s">
        <v>290</v>
      </c>
      <c r="J75" s="18" t="s">
        <v>23</v>
      </c>
    </row>
    <row r="76" spans="1:10" ht="33" customHeight="1">
      <c r="A76" s="51" t="s">
        <v>291</v>
      </c>
      <c r="B76" s="40" t="s">
        <v>56</v>
      </c>
      <c r="C76" s="47" t="s">
        <v>292</v>
      </c>
      <c r="D76" s="53">
        <v>40200</v>
      </c>
      <c r="E76" s="21" t="s">
        <v>287</v>
      </c>
      <c r="F76" s="14">
        <v>28000</v>
      </c>
      <c r="G76" s="54" t="s">
        <v>63</v>
      </c>
      <c r="H76" s="55" t="s">
        <v>58</v>
      </c>
      <c r="I76" s="49" t="s">
        <v>59</v>
      </c>
      <c r="J76" s="40" t="s">
        <v>23</v>
      </c>
    </row>
    <row r="77" spans="1:10" ht="33" customHeight="1">
      <c r="A77" s="17" t="s">
        <v>293</v>
      </c>
      <c r="B77" s="18" t="s">
        <v>31</v>
      </c>
      <c r="C77" s="19" t="s">
        <v>294</v>
      </c>
      <c r="D77" s="21">
        <v>43252</v>
      </c>
      <c r="E77" s="21" t="s">
        <v>295</v>
      </c>
      <c r="F77" s="12">
        <v>10704</v>
      </c>
      <c r="G77" s="22" t="s">
        <v>105</v>
      </c>
      <c r="H77" s="48" t="s">
        <v>296</v>
      </c>
      <c r="I77" s="50" t="s">
        <v>297</v>
      </c>
      <c r="J77" s="18" t="s">
        <v>23</v>
      </c>
    </row>
    <row r="78" spans="1:36" s="3" customFormat="1" ht="33" customHeight="1">
      <c r="A78" s="17" t="s">
        <v>302</v>
      </c>
      <c r="B78" s="18" t="s">
        <v>103</v>
      </c>
      <c r="C78" s="19" t="s">
        <v>303</v>
      </c>
      <c r="D78" s="20">
        <v>41122</v>
      </c>
      <c r="E78" s="21" t="s">
        <v>304</v>
      </c>
      <c r="F78" s="12">
        <v>12420</v>
      </c>
      <c r="G78" s="25" t="s">
        <v>305</v>
      </c>
      <c r="H78" s="48" t="s">
        <v>306</v>
      </c>
      <c r="I78" s="50" t="s">
        <v>307</v>
      </c>
      <c r="J78" s="18" t="s">
        <v>23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autoFilter ref="A2:J78">
    <sortState ref="A3:J78">
      <sortCondition sortBy="value" ref="E3:E78"/>
    </sortState>
  </autoFilter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2" r:id="rId1"/>
  <headerFooter>
    <oddHeader>&amp;C&amp;"-,Bold"&amp;16Master Contract Register as at &amp;D (date of printing)</oddHeader>
    <oddFooter>&amp;CPage &amp;P&amp;RMaster Contracts Register v1.1 - Purchasing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Leanne Birkett</dc:creator>
  <cp:keywords/>
  <dc:description/>
  <cp:lastModifiedBy>Christina Cremins</cp:lastModifiedBy>
  <dcterms:created xsi:type="dcterms:W3CDTF">2021-08-17T08:06:44Z</dcterms:created>
  <dcterms:modified xsi:type="dcterms:W3CDTF">2021-08-17T10:10:30Z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0x010100FEA0A71FBDBE034B8C9FC9AAF627DD6F</vt:lpwstr>
  </property>
</Properties>
</file>